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8" windowWidth="20832" windowHeight="9756" tabRatio="828"/>
  </bookViews>
  <sheets>
    <sheet name="Practice_DailyCreativeDelivery" sheetId="1" r:id="rId1"/>
    <sheet name="Practice_P202AnalyzeKeyword" sheetId="4" r:id="rId2"/>
    <sheet name="Completed_DailyCreativeDelivery" sheetId="3" r:id="rId3"/>
    <sheet name="Completed_P202AnalyzeKeyword" sheetId="2" r:id="rId4"/>
    <sheet name="Completed_FinalOutput" sheetId="7" r:id="rId5"/>
  </sheets>
  <calcPr calcId="145621" iterate="1" iterateCount="1000"/>
</workbook>
</file>

<file path=xl/calcChain.xml><?xml version="1.0" encoding="utf-8"?>
<calcChain xmlns="http://schemas.openxmlformats.org/spreadsheetml/2006/main">
  <c r="D6" i="7" l="1"/>
  <c r="E6" i="7"/>
  <c r="H6" i="7" s="1"/>
  <c r="F6" i="7"/>
  <c r="G6" i="7" s="1"/>
  <c r="I6" i="7"/>
  <c r="J6" i="7"/>
  <c r="K6" i="7" s="1"/>
  <c r="L6" i="7" s="1"/>
  <c r="D7" i="7"/>
  <c r="G7" i="7" s="1"/>
  <c r="E7" i="7"/>
  <c r="K7" i="7" s="1"/>
  <c r="L7" i="7" s="1"/>
  <c r="F7" i="7"/>
  <c r="H7" i="7"/>
  <c r="I7" i="7"/>
  <c r="J7" i="7"/>
  <c r="D8" i="7"/>
  <c r="G8" i="7" s="1"/>
  <c r="E8" i="7"/>
  <c r="F8" i="7"/>
  <c r="H8" i="7"/>
  <c r="I8" i="7"/>
  <c r="J8" i="7"/>
  <c r="K8" i="7"/>
  <c r="L8" i="7"/>
  <c r="D9" i="7"/>
  <c r="E9" i="7"/>
  <c r="F9" i="7"/>
  <c r="G9" i="7"/>
  <c r="H9" i="7"/>
  <c r="I9" i="7"/>
  <c r="J9" i="7"/>
  <c r="K9" i="7" s="1"/>
  <c r="L9" i="7" s="1"/>
  <c r="D10" i="7"/>
  <c r="E10" i="7"/>
  <c r="H10" i="7" s="1"/>
  <c r="F10" i="7"/>
  <c r="G10" i="7" s="1"/>
  <c r="I10" i="7"/>
  <c r="J10" i="7"/>
  <c r="K10" i="7" s="1"/>
  <c r="L10" i="7" s="1"/>
  <c r="D11" i="7"/>
  <c r="G11" i="7" s="1"/>
  <c r="E11" i="7"/>
  <c r="K11" i="7" s="1"/>
  <c r="L11" i="7" s="1"/>
  <c r="F11" i="7"/>
  <c r="H11" i="7"/>
  <c r="I11" i="7"/>
  <c r="J11" i="7"/>
  <c r="D12" i="7"/>
  <c r="G12" i="7" s="1"/>
  <c r="E12" i="7"/>
  <c r="F12" i="7"/>
  <c r="H12" i="7"/>
  <c r="I12" i="7"/>
  <c r="J12" i="7"/>
  <c r="K12" i="7"/>
  <c r="L12" i="7"/>
  <c r="D13" i="7"/>
  <c r="E13" i="7"/>
  <c r="F13" i="7"/>
  <c r="G13" i="7"/>
  <c r="H13" i="7"/>
  <c r="I13" i="7"/>
  <c r="J13" i="7"/>
  <c r="K13" i="7" s="1"/>
  <c r="L13" i="7" s="1"/>
  <c r="D14" i="7"/>
  <c r="E14" i="7"/>
  <c r="H14" i="7" s="1"/>
  <c r="F14" i="7"/>
  <c r="G14" i="7" s="1"/>
  <c r="I14" i="7"/>
  <c r="J14" i="7"/>
  <c r="K14" i="7" s="1"/>
  <c r="L14" i="7" s="1"/>
  <c r="D15" i="7"/>
  <c r="G15" i="7" s="1"/>
  <c r="E15" i="7"/>
  <c r="K15" i="7" s="1"/>
  <c r="L15" i="7" s="1"/>
  <c r="F15" i="7"/>
  <c r="H15" i="7"/>
  <c r="I15" i="7"/>
  <c r="J15" i="7"/>
  <c r="D16" i="7"/>
  <c r="G16" i="7" s="1"/>
  <c r="E16" i="7"/>
  <c r="F16" i="7"/>
  <c r="H16" i="7"/>
  <c r="I16" i="7"/>
  <c r="J16" i="7"/>
  <c r="K16" i="7"/>
  <c r="L16" i="7"/>
  <c r="D17" i="7"/>
  <c r="E17" i="7"/>
  <c r="F17" i="7"/>
  <c r="G17" i="7" s="1"/>
  <c r="H17" i="7"/>
  <c r="I17" i="7"/>
  <c r="J17" i="7"/>
  <c r="K17" i="7" s="1"/>
  <c r="L17" i="7" s="1"/>
  <c r="D18" i="7"/>
  <c r="E18" i="7"/>
  <c r="H18" i="7" s="1"/>
  <c r="F18" i="7"/>
  <c r="G18" i="7" s="1"/>
  <c r="I18" i="7"/>
  <c r="J18" i="7"/>
  <c r="K18" i="7" s="1"/>
  <c r="L18" i="7" s="1"/>
  <c r="D19" i="7"/>
  <c r="E19" i="7"/>
  <c r="H19" i="7" s="1"/>
  <c r="F19" i="7"/>
  <c r="G19" i="7" s="1"/>
  <c r="I19" i="7"/>
  <c r="J19" i="7"/>
  <c r="K19" i="7" s="1"/>
  <c r="L19" i="7" s="1"/>
  <c r="D20" i="7"/>
  <c r="G20" i="7" s="1"/>
  <c r="E20" i="7"/>
  <c r="F20" i="7"/>
  <c r="H20" i="7"/>
  <c r="I20" i="7"/>
  <c r="J20" i="7"/>
  <c r="K20" i="7"/>
  <c r="L20" i="7"/>
  <c r="D21" i="7"/>
  <c r="E21" i="7"/>
  <c r="F21" i="7"/>
  <c r="G21" i="7"/>
  <c r="H21" i="7"/>
  <c r="I21" i="7"/>
  <c r="J21" i="7"/>
  <c r="K21" i="7"/>
  <c r="L21" i="7" s="1"/>
  <c r="D22" i="7"/>
  <c r="E22" i="7"/>
  <c r="H22" i="7" s="1"/>
  <c r="F22" i="7"/>
  <c r="G22" i="7" s="1"/>
  <c r="I22" i="7"/>
  <c r="J22" i="7"/>
  <c r="K22" i="7" s="1"/>
  <c r="L22" i="7" s="1"/>
  <c r="D23" i="7"/>
  <c r="E23" i="7"/>
  <c r="H23" i="7" s="1"/>
  <c r="F23" i="7"/>
  <c r="G23" i="7" s="1"/>
  <c r="I23" i="7"/>
  <c r="J23" i="7"/>
  <c r="K23" i="7" s="1"/>
  <c r="L23" i="7" s="1"/>
  <c r="D24" i="7"/>
  <c r="G24" i="7" s="1"/>
  <c r="E24" i="7"/>
  <c r="F24" i="7"/>
  <c r="H24" i="7"/>
  <c r="I24" i="7"/>
  <c r="J24" i="7"/>
  <c r="K24" i="7"/>
  <c r="L24" i="7"/>
  <c r="D25" i="7"/>
  <c r="E25" i="7"/>
  <c r="F25" i="7"/>
  <c r="G25" i="7"/>
  <c r="H25" i="7"/>
  <c r="I25" i="7"/>
  <c r="J25" i="7"/>
  <c r="K25" i="7"/>
  <c r="L25" i="7" s="1"/>
  <c r="D26" i="7"/>
  <c r="E26" i="7"/>
  <c r="H26" i="7" s="1"/>
  <c r="F26" i="7"/>
  <c r="G26" i="7" s="1"/>
  <c r="I26" i="7"/>
  <c r="J26" i="7"/>
  <c r="K26" i="7" s="1"/>
  <c r="L26" i="7" s="1"/>
  <c r="D27" i="7"/>
  <c r="E27" i="7"/>
  <c r="H27" i="7" s="1"/>
  <c r="F27" i="7"/>
  <c r="G27" i="7" s="1"/>
  <c r="I27" i="7"/>
  <c r="J27" i="7"/>
  <c r="K27" i="7" s="1"/>
  <c r="L27" i="7" s="1"/>
  <c r="D28" i="7"/>
  <c r="G28" i="7" s="1"/>
  <c r="E28" i="7"/>
  <c r="F28" i="7"/>
  <c r="H28" i="7"/>
  <c r="I28" i="7"/>
  <c r="J28" i="7"/>
  <c r="K28" i="7"/>
  <c r="L28" i="7"/>
  <c r="D29" i="7"/>
  <c r="E29" i="7"/>
  <c r="F29" i="7"/>
  <c r="G29" i="7"/>
  <c r="H29" i="7"/>
  <c r="I29" i="7"/>
  <c r="J29" i="7"/>
  <c r="K29" i="7"/>
  <c r="L29" i="7" s="1"/>
  <c r="D30" i="7"/>
  <c r="E30" i="7"/>
  <c r="H30" i="7" s="1"/>
  <c r="F30" i="7"/>
  <c r="G30" i="7" s="1"/>
  <c r="I30" i="7"/>
  <c r="J30" i="7"/>
  <c r="K30" i="7" s="1"/>
  <c r="L30" i="7" s="1"/>
  <c r="D31" i="7"/>
  <c r="E31" i="7"/>
  <c r="H31" i="7" s="1"/>
  <c r="F31" i="7"/>
  <c r="G31" i="7" s="1"/>
  <c r="I31" i="7"/>
  <c r="J31" i="7"/>
  <c r="K31" i="7" s="1"/>
  <c r="L31" i="7" s="1"/>
  <c r="D32" i="7"/>
  <c r="G32" i="7" s="1"/>
  <c r="E32" i="7"/>
  <c r="F32" i="7"/>
  <c r="H32" i="7"/>
  <c r="I32" i="7"/>
  <c r="J32" i="7"/>
  <c r="K32" i="7"/>
  <c r="L32" i="7"/>
  <c r="D33" i="7"/>
  <c r="E33" i="7"/>
  <c r="F33" i="7"/>
  <c r="G33" i="7"/>
  <c r="H33" i="7"/>
  <c r="I33" i="7"/>
  <c r="J33" i="7"/>
  <c r="K33" i="7"/>
  <c r="L33" i="7" s="1"/>
  <c r="D34" i="7"/>
  <c r="E34" i="7"/>
  <c r="H34" i="7" s="1"/>
  <c r="F34" i="7"/>
  <c r="G34" i="7" s="1"/>
  <c r="I34" i="7"/>
  <c r="J34" i="7"/>
  <c r="K34" i="7" s="1"/>
  <c r="L34" i="7" s="1"/>
  <c r="D35" i="7"/>
  <c r="E35" i="7"/>
  <c r="H35" i="7" s="1"/>
  <c r="F35" i="7"/>
  <c r="G35" i="7" s="1"/>
  <c r="I35" i="7"/>
  <c r="J35" i="7"/>
  <c r="K35" i="7" s="1"/>
  <c r="L35" i="7" s="1"/>
  <c r="D36" i="7"/>
  <c r="G36" i="7" s="1"/>
  <c r="E36" i="7"/>
  <c r="F36" i="7"/>
  <c r="H36" i="7"/>
  <c r="I36" i="7"/>
  <c r="J36" i="7"/>
  <c r="K36" i="7"/>
  <c r="L36" i="7"/>
  <c r="D37" i="7"/>
  <c r="E37" i="7"/>
  <c r="F37" i="7"/>
  <c r="G37" i="7"/>
  <c r="H37" i="7"/>
  <c r="I37" i="7"/>
  <c r="J37" i="7"/>
  <c r="K37" i="7"/>
  <c r="L37" i="7" s="1"/>
  <c r="D38" i="7"/>
  <c r="E38" i="7"/>
  <c r="H38" i="7" s="1"/>
  <c r="F38" i="7"/>
  <c r="G38" i="7" s="1"/>
  <c r="I38" i="7"/>
  <c r="J38" i="7"/>
  <c r="K38" i="7" s="1"/>
  <c r="L38" i="7" s="1"/>
  <c r="D39" i="7"/>
  <c r="E39" i="7"/>
  <c r="H39" i="7" s="1"/>
  <c r="F39" i="7"/>
  <c r="G39" i="7" s="1"/>
  <c r="I39" i="7"/>
  <c r="J39" i="7"/>
  <c r="K39" i="7" s="1"/>
  <c r="L39" i="7" s="1"/>
  <c r="D40" i="7"/>
  <c r="G40" i="7" s="1"/>
  <c r="E40" i="7"/>
  <c r="F40" i="7"/>
  <c r="H40" i="7"/>
  <c r="I40" i="7"/>
  <c r="J40" i="7"/>
  <c r="K40" i="7"/>
  <c r="L40" i="7"/>
  <c r="D41" i="7"/>
  <c r="E41" i="7"/>
  <c r="F41" i="7"/>
  <c r="G41" i="7"/>
  <c r="H41" i="7"/>
  <c r="I41" i="7"/>
  <c r="J41" i="7"/>
  <c r="K41" i="7"/>
  <c r="L41" i="7" s="1"/>
  <c r="D42" i="7"/>
  <c r="E42" i="7"/>
  <c r="H42" i="7" s="1"/>
  <c r="F42" i="7"/>
  <c r="G42" i="7" s="1"/>
  <c r="I42" i="7"/>
  <c r="J42" i="7"/>
  <c r="K42" i="7" s="1"/>
  <c r="L42" i="7" s="1"/>
  <c r="D43" i="7"/>
  <c r="E43" i="7"/>
  <c r="H43" i="7" s="1"/>
  <c r="F43" i="7"/>
  <c r="G43" i="7" s="1"/>
  <c r="I43" i="7"/>
  <c r="J43" i="7"/>
  <c r="K43" i="7" s="1"/>
  <c r="L43" i="7" s="1"/>
  <c r="D44" i="7"/>
  <c r="G44" i="7" s="1"/>
  <c r="E44" i="7"/>
  <c r="K44" i="7" s="1"/>
  <c r="F44" i="7"/>
  <c r="H44" i="7"/>
  <c r="I44" i="7"/>
  <c r="J44" i="7"/>
  <c r="L44" i="7"/>
  <c r="D45" i="7"/>
  <c r="E45" i="7"/>
  <c r="F45" i="7"/>
  <c r="G45" i="7"/>
  <c r="H45" i="7"/>
  <c r="I45" i="7"/>
  <c r="J45" i="7"/>
  <c r="K45" i="7"/>
  <c r="L45" i="7" s="1"/>
  <c r="D46" i="7"/>
  <c r="E46" i="7"/>
  <c r="H46" i="7" s="1"/>
  <c r="F46" i="7"/>
  <c r="G46" i="7" s="1"/>
  <c r="I46" i="7"/>
  <c r="J46" i="7"/>
  <c r="K46" i="7" s="1"/>
  <c r="L46" i="7" s="1"/>
  <c r="D47" i="7"/>
  <c r="E47" i="7"/>
  <c r="H47" i="7" s="1"/>
  <c r="F47" i="7"/>
  <c r="G47" i="7" s="1"/>
  <c r="I47" i="7"/>
  <c r="J47" i="7"/>
  <c r="D48" i="7"/>
  <c r="G48" i="7" s="1"/>
  <c r="E48" i="7"/>
  <c r="K48" i="7" s="1"/>
  <c r="F48" i="7"/>
  <c r="I48" i="7"/>
  <c r="J48" i="7"/>
  <c r="L48" i="7"/>
  <c r="D49" i="7"/>
  <c r="E49" i="7"/>
  <c r="F49" i="7"/>
  <c r="G49" i="7"/>
  <c r="H49" i="7"/>
  <c r="I49" i="7"/>
  <c r="J49" i="7"/>
  <c r="K49" i="7"/>
  <c r="L49" i="7" s="1"/>
  <c r="D50" i="7"/>
  <c r="E50" i="7"/>
  <c r="H50" i="7" s="1"/>
  <c r="F50" i="7"/>
  <c r="G50" i="7" s="1"/>
  <c r="I50" i="7"/>
  <c r="J50" i="7"/>
  <c r="K50" i="7" s="1"/>
  <c r="L50" i="7" s="1"/>
  <c r="D51" i="7"/>
  <c r="E51" i="7"/>
  <c r="H51" i="7" s="1"/>
  <c r="F51" i="7"/>
  <c r="G51" i="7" s="1"/>
  <c r="I51" i="7"/>
  <c r="J51" i="7"/>
  <c r="D52" i="7"/>
  <c r="G52" i="7" s="1"/>
  <c r="E52" i="7"/>
  <c r="K52" i="7" s="1"/>
  <c r="L52" i="7" s="1"/>
  <c r="F52" i="7"/>
  <c r="I52" i="7"/>
  <c r="J52" i="7"/>
  <c r="D53" i="7"/>
  <c r="E53" i="7"/>
  <c r="F53" i="7"/>
  <c r="G53" i="7"/>
  <c r="H53" i="7"/>
  <c r="I53" i="7"/>
  <c r="J53" i="7"/>
  <c r="K53" i="7"/>
  <c r="L53" i="7"/>
  <c r="D54" i="7"/>
  <c r="E54" i="7"/>
  <c r="H54" i="7" s="1"/>
  <c r="F54" i="7"/>
  <c r="G54" i="7"/>
  <c r="I54" i="7"/>
  <c r="J54" i="7"/>
  <c r="K54" i="7" s="1"/>
  <c r="L54" i="7" s="1"/>
  <c r="D55" i="7"/>
  <c r="E55" i="7"/>
  <c r="H55" i="7" s="1"/>
  <c r="F55" i="7"/>
  <c r="G55" i="7" s="1"/>
  <c r="I55" i="7"/>
  <c r="J55" i="7"/>
  <c r="D56" i="7"/>
  <c r="G56" i="7" s="1"/>
  <c r="E56" i="7"/>
  <c r="K56" i="7" s="1"/>
  <c r="L56" i="7" s="1"/>
  <c r="F56" i="7"/>
  <c r="I56" i="7"/>
  <c r="J56" i="7"/>
  <c r="D57" i="7"/>
  <c r="G57" i="7" s="1"/>
  <c r="E57" i="7"/>
  <c r="F57" i="7"/>
  <c r="H57" i="7"/>
  <c r="I57" i="7"/>
  <c r="J57" i="7"/>
  <c r="K57" i="7" s="1"/>
  <c r="L57" i="7" s="1"/>
  <c r="D58" i="7"/>
  <c r="E58" i="7"/>
  <c r="H58" i="7" s="1"/>
  <c r="F58" i="7"/>
  <c r="G58" i="7"/>
  <c r="I58" i="7"/>
  <c r="J58" i="7"/>
  <c r="K58" i="7" s="1"/>
  <c r="L58" i="7" s="1"/>
  <c r="D59" i="7"/>
  <c r="E59" i="7"/>
  <c r="H59" i="7" s="1"/>
  <c r="F59" i="7"/>
  <c r="G59" i="7" s="1"/>
  <c r="I59" i="7"/>
  <c r="J59" i="7"/>
  <c r="K59" i="7" s="1"/>
  <c r="L59" i="7"/>
  <c r="D60" i="7"/>
  <c r="E60" i="7"/>
  <c r="H60" i="7" s="1"/>
  <c r="F60" i="7"/>
  <c r="G60" i="7"/>
  <c r="I60" i="7"/>
  <c r="J60" i="7"/>
  <c r="K60" i="7"/>
  <c r="L60" i="7" s="1"/>
  <c r="D61" i="7"/>
  <c r="E61" i="7"/>
  <c r="F61" i="7"/>
  <c r="G61" i="7" s="1"/>
  <c r="H61" i="7"/>
  <c r="I61" i="7"/>
  <c r="J61" i="7"/>
  <c r="K61" i="7" s="1"/>
  <c r="L61" i="7" s="1"/>
  <c r="D62" i="7"/>
  <c r="E62" i="7"/>
  <c r="H62" i="7" s="1"/>
  <c r="F62" i="7"/>
  <c r="G62" i="7"/>
  <c r="I62" i="7"/>
  <c r="J62" i="7"/>
  <c r="K62" i="7" s="1"/>
  <c r="L62" i="7" s="1"/>
  <c r="D63" i="7"/>
  <c r="E63" i="7"/>
  <c r="H63" i="7" s="1"/>
  <c r="F63" i="7"/>
  <c r="G63" i="7" s="1"/>
  <c r="I63" i="7"/>
  <c r="J63" i="7"/>
  <c r="K63" i="7" s="1"/>
  <c r="L63" i="7"/>
  <c r="D64" i="7"/>
  <c r="E64" i="7"/>
  <c r="H64" i="7" s="1"/>
  <c r="F64" i="7"/>
  <c r="G64" i="7"/>
  <c r="I64" i="7"/>
  <c r="J64" i="7"/>
  <c r="K64" i="7"/>
  <c r="L64" i="7" s="1"/>
  <c r="D65" i="7"/>
  <c r="E65" i="7"/>
  <c r="F65" i="7"/>
  <c r="G65" i="7" s="1"/>
  <c r="H65" i="7"/>
  <c r="I65" i="7"/>
  <c r="J65" i="7"/>
  <c r="K65" i="7" s="1"/>
  <c r="L65" i="7" s="1"/>
  <c r="D66" i="7"/>
  <c r="E66" i="7"/>
  <c r="H66" i="7" s="1"/>
  <c r="F66" i="7"/>
  <c r="G66" i="7"/>
  <c r="I66" i="7"/>
  <c r="J66" i="7"/>
  <c r="K66" i="7" s="1"/>
  <c r="L66" i="7" s="1"/>
  <c r="D67" i="7"/>
  <c r="E67" i="7"/>
  <c r="H67" i="7" s="1"/>
  <c r="F67" i="7"/>
  <c r="G67" i="7" s="1"/>
  <c r="I67" i="7"/>
  <c r="J67" i="7"/>
  <c r="K67" i="7" s="1"/>
  <c r="L67" i="7"/>
  <c r="D68" i="7"/>
  <c r="E68" i="7"/>
  <c r="H68" i="7" s="1"/>
  <c r="F68" i="7"/>
  <c r="G68" i="7"/>
  <c r="I68" i="7"/>
  <c r="J68" i="7"/>
  <c r="K68" i="7"/>
  <c r="L68" i="7" s="1"/>
  <c r="D69" i="7"/>
  <c r="E69" i="7"/>
  <c r="F69" i="7"/>
  <c r="G69" i="7" s="1"/>
  <c r="H69" i="7"/>
  <c r="I69" i="7"/>
  <c r="J69" i="7"/>
  <c r="K69" i="7" s="1"/>
  <c r="L69" i="7" s="1"/>
  <c r="D70" i="7"/>
  <c r="E70" i="7"/>
  <c r="H70" i="7" s="1"/>
  <c r="F70" i="7"/>
  <c r="G70" i="7"/>
  <c r="I70" i="7"/>
  <c r="J70" i="7"/>
  <c r="K70" i="7" s="1"/>
  <c r="L70" i="7" s="1"/>
  <c r="D71" i="7"/>
  <c r="E71" i="7"/>
  <c r="H71" i="7" s="1"/>
  <c r="F71" i="7"/>
  <c r="G71" i="7" s="1"/>
  <c r="I71" i="7"/>
  <c r="J71" i="7"/>
  <c r="K71" i="7" s="1"/>
  <c r="L71" i="7"/>
  <c r="D72" i="7"/>
  <c r="E72" i="7"/>
  <c r="H72" i="7" s="1"/>
  <c r="F72" i="7"/>
  <c r="G72" i="7"/>
  <c r="I72" i="7"/>
  <c r="J72" i="7"/>
  <c r="K72" i="7"/>
  <c r="L72" i="7" s="1"/>
  <c r="D73" i="7"/>
  <c r="E73" i="7"/>
  <c r="F73" i="7"/>
  <c r="G73" i="7" s="1"/>
  <c r="H73" i="7"/>
  <c r="I73" i="7"/>
  <c r="J73" i="7"/>
  <c r="K73" i="7" s="1"/>
  <c r="L73" i="7" s="1"/>
  <c r="D74" i="7"/>
  <c r="E74" i="7"/>
  <c r="H74" i="7" s="1"/>
  <c r="F74" i="7"/>
  <c r="G74" i="7"/>
  <c r="I74" i="7"/>
  <c r="J74" i="7"/>
  <c r="K74" i="7" s="1"/>
  <c r="L74" i="7" s="1"/>
  <c r="D75" i="7"/>
  <c r="E75" i="7"/>
  <c r="H75" i="7" s="1"/>
  <c r="F75" i="7"/>
  <c r="G75" i="7" s="1"/>
  <c r="I75" i="7"/>
  <c r="J75" i="7"/>
  <c r="K75" i="7" s="1"/>
  <c r="L75" i="7"/>
  <c r="D76" i="7"/>
  <c r="E76" i="7"/>
  <c r="H76" i="7" s="1"/>
  <c r="F76" i="7"/>
  <c r="G76" i="7"/>
  <c r="I76" i="7"/>
  <c r="J76" i="7"/>
  <c r="K76" i="7"/>
  <c r="L76" i="7" s="1"/>
  <c r="D77" i="7"/>
  <c r="E77" i="7"/>
  <c r="F77" i="7"/>
  <c r="G77" i="7" s="1"/>
  <c r="H77" i="7"/>
  <c r="I77" i="7"/>
  <c r="J77" i="7"/>
  <c r="K77" i="7" s="1"/>
  <c r="L77" i="7" s="1"/>
  <c r="D78" i="7"/>
  <c r="E78" i="7"/>
  <c r="H78" i="7" s="1"/>
  <c r="F78" i="7"/>
  <c r="G78" i="7"/>
  <c r="I78" i="7"/>
  <c r="J78" i="7"/>
  <c r="K78" i="7" s="1"/>
  <c r="L78" i="7" s="1"/>
  <c r="D79" i="7"/>
  <c r="E79" i="7"/>
  <c r="H79" i="7" s="1"/>
  <c r="F79" i="7"/>
  <c r="G79" i="7" s="1"/>
  <c r="I79" i="7"/>
  <c r="J79" i="7"/>
  <c r="K79" i="7" s="1"/>
  <c r="L79" i="7"/>
  <c r="D80" i="7"/>
  <c r="E80" i="7"/>
  <c r="H80" i="7" s="1"/>
  <c r="F80" i="7"/>
  <c r="G80" i="7"/>
  <c r="I80" i="7"/>
  <c r="J80" i="7"/>
  <c r="K80" i="7"/>
  <c r="L80" i="7" s="1"/>
  <c r="D81" i="7"/>
  <c r="E81" i="7"/>
  <c r="F81" i="7"/>
  <c r="G81" i="7" s="1"/>
  <c r="H81" i="7"/>
  <c r="I81" i="7"/>
  <c r="J81" i="7"/>
  <c r="K81" i="7" s="1"/>
  <c r="L81" i="7" s="1"/>
  <c r="D82" i="7"/>
  <c r="E82" i="7"/>
  <c r="H82" i="7" s="1"/>
  <c r="F82" i="7"/>
  <c r="G82" i="7"/>
  <c r="I82" i="7"/>
  <c r="J82" i="7"/>
  <c r="K82" i="7" s="1"/>
  <c r="L82" i="7" s="1"/>
  <c r="D83" i="7"/>
  <c r="E83" i="7"/>
  <c r="H83" i="7" s="1"/>
  <c r="F83" i="7"/>
  <c r="G83" i="7" s="1"/>
  <c r="I83" i="7"/>
  <c r="J83" i="7"/>
  <c r="K83" i="7" s="1"/>
  <c r="L83" i="7"/>
  <c r="D84" i="7"/>
  <c r="E84" i="7"/>
  <c r="H84" i="7" s="1"/>
  <c r="F84" i="7"/>
  <c r="G84" i="7"/>
  <c r="I84" i="7"/>
  <c r="J84" i="7"/>
  <c r="K84" i="7"/>
  <c r="L84" i="7" s="1"/>
  <c r="D85" i="7"/>
  <c r="E85" i="7"/>
  <c r="F85" i="7"/>
  <c r="G85" i="7" s="1"/>
  <c r="H85" i="7"/>
  <c r="I85" i="7"/>
  <c r="J85" i="7"/>
  <c r="K85" i="7" s="1"/>
  <c r="L85" i="7" s="1"/>
  <c r="D86" i="7"/>
  <c r="E86" i="7"/>
  <c r="H86" i="7" s="1"/>
  <c r="F86" i="7"/>
  <c r="G86" i="7"/>
  <c r="I86" i="7"/>
  <c r="J86" i="7"/>
  <c r="K86" i="7" s="1"/>
  <c r="L86" i="7" s="1"/>
  <c r="D87" i="7"/>
  <c r="E87" i="7"/>
  <c r="H87" i="7" s="1"/>
  <c r="F87" i="7"/>
  <c r="G87" i="7" s="1"/>
  <c r="I87" i="7"/>
  <c r="J87" i="7"/>
  <c r="K87" i="7" s="1"/>
  <c r="L87" i="7"/>
  <c r="D88" i="7"/>
  <c r="E88" i="7"/>
  <c r="H88" i="7" s="1"/>
  <c r="F88" i="7"/>
  <c r="G88" i="7"/>
  <c r="I88" i="7"/>
  <c r="J88" i="7"/>
  <c r="K88" i="7"/>
  <c r="L88" i="7" s="1"/>
  <c r="D89" i="7"/>
  <c r="E89" i="7"/>
  <c r="F89" i="7"/>
  <c r="G89" i="7" s="1"/>
  <c r="H89" i="7"/>
  <c r="I89" i="7"/>
  <c r="J89" i="7"/>
  <c r="K89" i="7" s="1"/>
  <c r="L89" i="7" s="1"/>
  <c r="D90" i="7"/>
  <c r="E90" i="7"/>
  <c r="H90" i="7" s="1"/>
  <c r="F90" i="7"/>
  <c r="G90" i="7"/>
  <c r="I90" i="7"/>
  <c r="J90" i="7"/>
  <c r="K90" i="7" s="1"/>
  <c r="L90" i="7" s="1"/>
  <c r="D91" i="7"/>
  <c r="E91" i="7"/>
  <c r="K91" i="7" s="1"/>
  <c r="L91" i="7" s="1"/>
  <c r="F91" i="7"/>
  <c r="G91" i="7"/>
  <c r="I91" i="7"/>
  <c r="J91" i="7"/>
  <c r="D92" i="7"/>
  <c r="H92" i="7" s="1"/>
  <c r="E92" i="7"/>
  <c r="F92" i="7"/>
  <c r="G92" i="7" s="1"/>
  <c r="I92" i="7"/>
  <c r="J92" i="7"/>
  <c r="K92" i="7" s="1"/>
  <c r="L92" i="7" s="1"/>
  <c r="D93" i="7"/>
  <c r="E93" i="7"/>
  <c r="H93" i="7" s="1"/>
  <c r="F93" i="7"/>
  <c r="G93" i="7"/>
  <c r="I93" i="7"/>
  <c r="J93" i="7"/>
  <c r="K93" i="7"/>
  <c r="L93" i="7" s="1"/>
  <c r="D94" i="7"/>
  <c r="E94" i="7"/>
  <c r="F94" i="7"/>
  <c r="G94" i="7" s="1"/>
  <c r="H94" i="7"/>
  <c r="I94" i="7"/>
  <c r="J94" i="7"/>
  <c r="K94" i="7" s="1"/>
  <c r="L94" i="7" s="1"/>
  <c r="D95" i="7"/>
  <c r="E95" i="7"/>
  <c r="K95" i="7" s="1"/>
  <c r="L95" i="7" s="1"/>
  <c r="F95" i="7"/>
  <c r="G95" i="7"/>
  <c r="I95" i="7"/>
  <c r="J95" i="7"/>
  <c r="D96" i="7"/>
  <c r="H96" i="7" s="1"/>
  <c r="E96" i="7"/>
  <c r="F96" i="7"/>
  <c r="G96" i="7" s="1"/>
  <c r="I96" i="7"/>
  <c r="J96" i="7"/>
  <c r="K96" i="7" s="1"/>
  <c r="L96" i="7" s="1"/>
  <c r="D97" i="7"/>
  <c r="E97" i="7"/>
  <c r="H97" i="7" s="1"/>
  <c r="F97" i="7"/>
  <c r="G97" i="7"/>
  <c r="I97" i="7"/>
  <c r="J97" i="7"/>
  <c r="K97" i="7"/>
  <c r="L97" i="7" s="1"/>
  <c r="D98" i="7"/>
  <c r="E98" i="7"/>
  <c r="F98" i="7"/>
  <c r="G98" i="7" s="1"/>
  <c r="H98" i="7"/>
  <c r="I98" i="7"/>
  <c r="J98" i="7"/>
  <c r="K98" i="7" s="1"/>
  <c r="L98" i="7" s="1"/>
  <c r="D99" i="7"/>
  <c r="E99" i="7"/>
  <c r="K99" i="7" s="1"/>
  <c r="L99" i="7" s="1"/>
  <c r="F99" i="7"/>
  <c r="G99" i="7"/>
  <c r="I99" i="7"/>
  <c r="J99" i="7"/>
  <c r="D100" i="7"/>
  <c r="E100" i="7"/>
  <c r="F100" i="7"/>
  <c r="G100" i="7" s="1"/>
  <c r="H100" i="7"/>
  <c r="I100" i="7"/>
  <c r="J100" i="7"/>
  <c r="K100" i="7" s="1"/>
  <c r="L100" i="7" s="1"/>
  <c r="D101" i="7"/>
  <c r="E101" i="7"/>
  <c r="H101" i="7" s="1"/>
  <c r="F101" i="7"/>
  <c r="G101" i="7"/>
  <c r="I101" i="7"/>
  <c r="J101" i="7"/>
  <c r="K101" i="7"/>
  <c r="L101" i="7" s="1"/>
  <c r="D102" i="7"/>
  <c r="E102" i="7"/>
  <c r="F102" i="7"/>
  <c r="G102" i="7" s="1"/>
  <c r="H102" i="7"/>
  <c r="I102" i="7"/>
  <c r="J102" i="7"/>
  <c r="K102" i="7" s="1"/>
  <c r="L102" i="7" s="1"/>
  <c r="D103" i="7"/>
  <c r="E103" i="7"/>
  <c r="K103" i="7" s="1"/>
  <c r="L103" i="7" s="1"/>
  <c r="F103" i="7"/>
  <c r="G103" i="7"/>
  <c r="I103" i="7"/>
  <c r="J103" i="7"/>
  <c r="D104" i="7"/>
  <c r="H104" i="7" s="1"/>
  <c r="E104" i="7"/>
  <c r="F104" i="7"/>
  <c r="G104" i="7" s="1"/>
  <c r="I104" i="7"/>
  <c r="J104" i="7"/>
  <c r="K104" i="7" s="1"/>
  <c r="L104" i="7" s="1"/>
  <c r="J5" i="7"/>
  <c r="I5" i="7"/>
  <c r="F5" i="7"/>
  <c r="E5" i="7"/>
  <c r="D5" i="7"/>
  <c r="O200" i="2"/>
  <c r="N200" i="2"/>
  <c r="M200" i="2"/>
  <c r="L200" i="2"/>
  <c r="O199" i="2"/>
  <c r="N199" i="2"/>
  <c r="M199" i="2"/>
  <c r="L199" i="2"/>
  <c r="O198" i="2"/>
  <c r="N198" i="2"/>
  <c r="M198" i="2"/>
  <c r="L198" i="2"/>
  <c r="O197" i="2"/>
  <c r="N197" i="2"/>
  <c r="M197" i="2"/>
  <c r="L197" i="2"/>
  <c r="O196" i="2"/>
  <c r="N196" i="2"/>
  <c r="M196" i="2"/>
  <c r="L196" i="2"/>
  <c r="O195" i="2"/>
  <c r="N195" i="2"/>
  <c r="M195" i="2"/>
  <c r="L195" i="2"/>
  <c r="O194" i="2"/>
  <c r="N194" i="2"/>
  <c r="M194" i="2"/>
  <c r="L194" i="2"/>
  <c r="O193" i="2"/>
  <c r="N193" i="2"/>
  <c r="M193" i="2"/>
  <c r="L193" i="2"/>
  <c r="O192" i="2"/>
  <c r="N192" i="2"/>
  <c r="M192" i="2"/>
  <c r="L192" i="2"/>
  <c r="O191" i="2"/>
  <c r="N191" i="2"/>
  <c r="M191" i="2"/>
  <c r="L191" i="2"/>
  <c r="O190" i="2"/>
  <c r="N190" i="2"/>
  <c r="M190" i="2"/>
  <c r="L190" i="2"/>
  <c r="O189" i="2"/>
  <c r="N189" i="2"/>
  <c r="M189" i="2"/>
  <c r="L189" i="2"/>
  <c r="O188" i="2"/>
  <c r="N188" i="2"/>
  <c r="M188" i="2"/>
  <c r="L188" i="2"/>
  <c r="O187" i="2"/>
  <c r="N187" i="2"/>
  <c r="M187" i="2"/>
  <c r="L187" i="2"/>
  <c r="O186" i="2"/>
  <c r="N186" i="2"/>
  <c r="M186" i="2"/>
  <c r="L186" i="2"/>
  <c r="O185" i="2"/>
  <c r="N185" i="2"/>
  <c r="M185" i="2"/>
  <c r="L185" i="2"/>
  <c r="O184" i="2"/>
  <c r="N184" i="2"/>
  <c r="M184" i="2"/>
  <c r="L184" i="2"/>
  <c r="O183" i="2"/>
  <c r="N183" i="2"/>
  <c r="M183" i="2"/>
  <c r="L183" i="2"/>
  <c r="O182" i="2"/>
  <c r="N182" i="2"/>
  <c r="M182" i="2"/>
  <c r="L182" i="2"/>
  <c r="O181" i="2"/>
  <c r="N181" i="2"/>
  <c r="M181" i="2"/>
  <c r="L181" i="2"/>
  <c r="O180" i="2"/>
  <c r="N180" i="2"/>
  <c r="M180" i="2"/>
  <c r="L180" i="2"/>
  <c r="O179" i="2"/>
  <c r="N179" i="2"/>
  <c r="M179" i="2"/>
  <c r="L179" i="2"/>
  <c r="O178" i="2"/>
  <c r="N178" i="2"/>
  <c r="M178" i="2"/>
  <c r="L178" i="2"/>
  <c r="O177" i="2"/>
  <c r="N177" i="2"/>
  <c r="M177" i="2"/>
  <c r="L177" i="2"/>
  <c r="O176" i="2"/>
  <c r="N176" i="2"/>
  <c r="M176" i="2"/>
  <c r="L176" i="2"/>
  <c r="O175" i="2"/>
  <c r="N175" i="2"/>
  <c r="M175" i="2"/>
  <c r="L175" i="2"/>
  <c r="O174" i="2"/>
  <c r="N174" i="2"/>
  <c r="M174" i="2"/>
  <c r="L174" i="2"/>
  <c r="O173" i="2"/>
  <c r="N173" i="2"/>
  <c r="M173" i="2"/>
  <c r="L173" i="2"/>
  <c r="O172" i="2"/>
  <c r="N172" i="2"/>
  <c r="M172" i="2"/>
  <c r="L172" i="2"/>
  <c r="O171" i="2"/>
  <c r="N171" i="2"/>
  <c r="M171" i="2"/>
  <c r="L171" i="2"/>
  <c r="O170" i="2"/>
  <c r="N170" i="2"/>
  <c r="M170" i="2"/>
  <c r="L170" i="2"/>
  <c r="O169" i="2"/>
  <c r="N169" i="2"/>
  <c r="M169" i="2"/>
  <c r="L169" i="2"/>
  <c r="O168" i="2"/>
  <c r="N168" i="2"/>
  <c r="M168" i="2"/>
  <c r="L168" i="2"/>
  <c r="O167" i="2"/>
  <c r="N167" i="2"/>
  <c r="M167" i="2"/>
  <c r="L167" i="2"/>
  <c r="O166" i="2"/>
  <c r="N166" i="2"/>
  <c r="M166" i="2"/>
  <c r="L166" i="2"/>
  <c r="O165" i="2"/>
  <c r="N165" i="2"/>
  <c r="M165" i="2"/>
  <c r="L165" i="2"/>
  <c r="O164" i="2"/>
  <c r="N164" i="2"/>
  <c r="M164" i="2"/>
  <c r="L164" i="2"/>
  <c r="O163" i="2"/>
  <c r="N163" i="2"/>
  <c r="M163" i="2"/>
  <c r="L163" i="2"/>
  <c r="O162" i="2"/>
  <c r="N162" i="2"/>
  <c r="M162" i="2"/>
  <c r="L162" i="2"/>
  <c r="O161" i="2"/>
  <c r="N161" i="2"/>
  <c r="M161" i="2"/>
  <c r="L161" i="2"/>
  <c r="O160" i="2"/>
  <c r="N160" i="2"/>
  <c r="M160" i="2"/>
  <c r="L160" i="2"/>
  <c r="O159" i="2"/>
  <c r="N159" i="2"/>
  <c r="M159" i="2"/>
  <c r="L159" i="2"/>
  <c r="O158" i="2"/>
  <c r="N158" i="2"/>
  <c r="M158" i="2"/>
  <c r="L158" i="2"/>
  <c r="O157" i="2"/>
  <c r="N157" i="2"/>
  <c r="M157" i="2"/>
  <c r="L157" i="2"/>
  <c r="O156" i="2"/>
  <c r="N156" i="2"/>
  <c r="M156" i="2"/>
  <c r="L156" i="2"/>
  <c r="O155" i="2"/>
  <c r="N155" i="2"/>
  <c r="M155" i="2"/>
  <c r="L155" i="2"/>
  <c r="O154" i="2"/>
  <c r="N154" i="2"/>
  <c r="M154" i="2"/>
  <c r="L154" i="2"/>
  <c r="O153" i="2"/>
  <c r="N153" i="2"/>
  <c r="M153" i="2"/>
  <c r="L153" i="2"/>
  <c r="O152" i="2"/>
  <c r="N152" i="2"/>
  <c r="M152" i="2"/>
  <c r="L152" i="2"/>
  <c r="O151" i="2"/>
  <c r="N151" i="2"/>
  <c r="M151" i="2"/>
  <c r="L151" i="2"/>
  <c r="O150" i="2"/>
  <c r="N150" i="2"/>
  <c r="M150" i="2"/>
  <c r="L150" i="2"/>
  <c r="O149" i="2"/>
  <c r="N149" i="2"/>
  <c r="M149" i="2"/>
  <c r="L149" i="2"/>
  <c r="O148" i="2"/>
  <c r="N148" i="2"/>
  <c r="M148" i="2"/>
  <c r="L148" i="2"/>
  <c r="O147" i="2"/>
  <c r="N147" i="2"/>
  <c r="M147" i="2"/>
  <c r="L147" i="2"/>
  <c r="O146" i="2"/>
  <c r="N146" i="2"/>
  <c r="M146" i="2"/>
  <c r="L146" i="2"/>
  <c r="O145" i="2"/>
  <c r="N145" i="2"/>
  <c r="M145" i="2"/>
  <c r="L145" i="2"/>
  <c r="O144" i="2"/>
  <c r="N144" i="2"/>
  <c r="M144" i="2"/>
  <c r="L144" i="2"/>
  <c r="O143" i="2"/>
  <c r="N143" i="2"/>
  <c r="M143" i="2"/>
  <c r="L143" i="2"/>
  <c r="O142" i="2"/>
  <c r="N142" i="2"/>
  <c r="M142" i="2"/>
  <c r="L142" i="2"/>
  <c r="O141" i="2"/>
  <c r="N141" i="2"/>
  <c r="M141" i="2"/>
  <c r="L141" i="2"/>
  <c r="O140" i="2"/>
  <c r="N140" i="2"/>
  <c r="M140" i="2"/>
  <c r="L140" i="2"/>
  <c r="O139" i="2"/>
  <c r="N139" i="2"/>
  <c r="M139" i="2"/>
  <c r="L139" i="2"/>
  <c r="O138" i="2"/>
  <c r="N138" i="2"/>
  <c r="M138" i="2"/>
  <c r="L138" i="2"/>
  <c r="O137" i="2"/>
  <c r="N137" i="2"/>
  <c r="M137" i="2"/>
  <c r="L137" i="2"/>
  <c r="O136" i="2"/>
  <c r="N136" i="2"/>
  <c r="M136" i="2"/>
  <c r="L136" i="2"/>
  <c r="O135" i="2"/>
  <c r="N135" i="2"/>
  <c r="M135" i="2"/>
  <c r="L135" i="2"/>
  <c r="O134" i="2"/>
  <c r="N134" i="2"/>
  <c r="M134" i="2"/>
  <c r="L134" i="2"/>
  <c r="O133" i="2"/>
  <c r="N133" i="2"/>
  <c r="M133" i="2"/>
  <c r="L133" i="2"/>
  <c r="O132" i="2"/>
  <c r="N132" i="2"/>
  <c r="M132" i="2"/>
  <c r="L132" i="2"/>
  <c r="O131" i="2"/>
  <c r="N131" i="2"/>
  <c r="M131" i="2"/>
  <c r="L131" i="2"/>
  <c r="O130" i="2"/>
  <c r="N130" i="2"/>
  <c r="M130" i="2"/>
  <c r="L130" i="2"/>
  <c r="O129" i="2"/>
  <c r="N129" i="2"/>
  <c r="M129" i="2"/>
  <c r="L129" i="2"/>
  <c r="O128" i="2"/>
  <c r="N128" i="2"/>
  <c r="M128" i="2"/>
  <c r="L128" i="2"/>
  <c r="O127" i="2"/>
  <c r="N127" i="2"/>
  <c r="M127" i="2"/>
  <c r="L127" i="2"/>
  <c r="O126" i="2"/>
  <c r="N126" i="2"/>
  <c r="M126" i="2"/>
  <c r="L126" i="2"/>
  <c r="O125" i="2"/>
  <c r="N125" i="2"/>
  <c r="M125" i="2"/>
  <c r="L125" i="2"/>
  <c r="O124" i="2"/>
  <c r="N124" i="2"/>
  <c r="M124" i="2"/>
  <c r="L124" i="2"/>
  <c r="O123" i="2"/>
  <c r="N123" i="2"/>
  <c r="M123" i="2"/>
  <c r="L123" i="2"/>
  <c r="O122" i="2"/>
  <c r="N122" i="2"/>
  <c r="M122" i="2"/>
  <c r="L122" i="2"/>
  <c r="O121" i="2"/>
  <c r="N121" i="2"/>
  <c r="M121" i="2"/>
  <c r="L121" i="2"/>
  <c r="O120" i="2"/>
  <c r="N120" i="2"/>
  <c r="M120" i="2"/>
  <c r="L120" i="2"/>
  <c r="O119" i="2"/>
  <c r="N119" i="2"/>
  <c r="M119" i="2"/>
  <c r="L119" i="2"/>
  <c r="O118" i="2"/>
  <c r="N118" i="2"/>
  <c r="M118" i="2"/>
  <c r="L118" i="2"/>
  <c r="O117" i="2"/>
  <c r="N117" i="2"/>
  <c r="M117" i="2"/>
  <c r="L117" i="2"/>
  <c r="O116" i="2"/>
  <c r="N116" i="2"/>
  <c r="M116" i="2"/>
  <c r="L116" i="2"/>
  <c r="O115" i="2"/>
  <c r="N115" i="2"/>
  <c r="M115" i="2"/>
  <c r="L115" i="2"/>
  <c r="O114" i="2"/>
  <c r="N114" i="2"/>
  <c r="M114" i="2"/>
  <c r="L114" i="2"/>
  <c r="O113" i="2"/>
  <c r="N113" i="2"/>
  <c r="M113" i="2"/>
  <c r="L113" i="2"/>
  <c r="O112" i="2"/>
  <c r="N112" i="2"/>
  <c r="M112" i="2"/>
  <c r="L112" i="2"/>
  <c r="O111" i="2"/>
  <c r="N111" i="2"/>
  <c r="M111" i="2"/>
  <c r="L111" i="2"/>
  <c r="O110" i="2"/>
  <c r="N110" i="2"/>
  <c r="M110" i="2"/>
  <c r="L110" i="2"/>
  <c r="O109" i="2"/>
  <c r="N109" i="2"/>
  <c r="M109" i="2"/>
  <c r="L109" i="2"/>
  <c r="O108" i="2"/>
  <c r="N108" i="2"/>
  <c r="M108" i="2"/>
  <c r="L108" i="2"/>
  <c r="O107" i="2"/>
  <c r="N107" i="2"/>
  <c r="M107" i="2"/>
  <c r="L107" i="2"/>
  <c r="O106" i="2"/>
  <c r="N106" i="2"/>
  <c r="M106" i="2"/>
  <c r="L106" i="2"/>
  <c r="O105" i="2"/>
  <c r="N105" i="2"/>
  <c r="M105" i="2"/>
  <c r="L105" i="2"/>
  <c r="O104" i="2"/>
  <c r="N104" i="2"/>
  <c r="M104" i="2"/>
  <c r="L104" i="2"/>
  <c r="O103" i="2"/>
  <c r="N103" i="2"/>
  <c r="M103" i="2"/>
  <c r="L103" i="2"/>
  <c r="O102" i="2"/>
  <c r="N102" i="2"/>
  <c r="M102" i="2"/>
  <c r="L102" i="2"/>
  <c r="O101" i="2"/>
  <c r="N101" i="2"/>
  <c r="M101" i="2"/>
  <c r="L101" i="2"/>
  <c r="O100" i="2"/>
  <c r="N100" i="2"/>
  <c r="M100" i="2"/>
  <c r="L100" i="2"/>
  <c r="O99" i="2"/>
  <c r="N99" i="2"/>
  <c r="M99" i="2"/>
  <c r="L99" i="2"/>
  <c r="O98" i="2"/>
  <c r="N98" i="2"/>
  <c r="M98" i="2"/>
  <c r="L98" i="2"/>
  <c r="O97" i="2"/>
  <c r="N97" i="2"/>
  <c r="M97" i="2"/>
  <c r="L97" i="2"/>
  <c r="O96" i="2"/>
  <c r="N96" i="2"/>
  <c r="M96" i="2"/>
  <c r="L96" i="2"/>
  <c r="O95" i="2"/>
  <c r="N95" i="2"/>
  <c r="M95" i="2"/>
  <c r="L95" i="2"/>
  <c r="O94" i="2"/>
  <c r="N94" i="2"/>
  <c r="M94" i="2"/>
  <c r="L94" i="2"/>
  <c r="O93" i="2"/>
  <c r="N93" i="2"/>
  <c r="M93" i="2"/>
  <c r="L93" i="2"/>
  <c r="O92" i="2"/>
  <c r="N92" i="2"/>
  <c r="M92" i="2"/>
  <c r="L92" i="2"/>
  <c r="O91" i="2"/>
  <c r="N91" i="2"/>
  <c r="M91" i="2"/>
  <c r="L91" i="2"/>
  <c r="O90" i="2"/>
  <c r="N90" i="2"/>
  <c r="M90" i="2"/>
  <c r="L90" i="2"/>
  <c r="O89" i="2"/>
  <c r="N89" i="2"/>
  <c r="M89" i="2"/>
  <c r="L89" i="2"/>
  <c r="O88" i="2"/>
  <c r="N88" i="2"/>
  <c r="M88" i="2"/>
  <c r="L88" i="2"/>
  <c r="O87" i="2"/>
  <c r="N87" i="2"/>
  <c r="M87" i="2"/>
  <c r="L87" i="2"/>
  <c r="O86" i="2"/>
  <c r="N86" i="2"/>
  <c r="M86" i="2"/>
  <c r="L86" i="2"/>
  <c r="O85" i="2"/>
  <c r="N85" i="2"/>
  <c r="M85" i="2"/>
  <c r="L85" i="2"/>
  <c r="O84" i="2"/>
  <c r="N84" i="2"/>
  <c r="M84" i="2"/>
  <c r="L84" i="2"/>
  <c r="O83" i="2"/>
  <c r="N83" i="2"/>
  <c r="M83" i="2"/>
  <c r="L83" i="2"/>
  <c r="O82" i="2"/>
  <c r="N82" i="2"/>
  <c r="M82" i="2"/>
  <c r="L82" i="2"/>
  <c r="O81" i="2"/>
  <c r="N81" i="2"/>
  <c r="M81" i="2"/>
  <c r="L81" i="2"/>
  <c r="O80" i="2"/>
  <c r="N80" i="2"/>
  <c r="M80" i="2"/>
  <c r="L80" i="2"/>
  <c r="O79" i="2"/>
  <c r="N79" i="2"/>
  <c r="M79" i="2"/>
  <c r="L79" i="2"/>
  <c r="O78" i="2"/>
  <c r="N78" i="2"/>
  <c r="M78" i="2"/>
  <c r="L78" i="2"/>
  <c r="O77" i="2"/>
  <c r="N77" i="2"/>
  <c r="M77" i="2"/>
  <c r="L77" i="2"/>
  <c r="O76" i="2"/>
  <c r="N76" i="2"/>
  <c r="M76" i="2"/>
  <c r="L76" i="2"/>
  <c r="O75" i="2"/>
  <c r="N75" i="2"/>
  <c r="M75" i="2"/>
  <c r="L75" i="2"/>
  <c r="O74" i="2"/>
  <c r="N74" i="2"/>
  <c r="M74" i="2"/>
  <c r="L74" i="2"/>
  <c r="O73" i="2"/>
  <c r="N73" i="2"/>
  <c r="M73" i="2"/>
  <c r="L73" i="2"/>
  <c r="O72" i="2"/>
  <c r="N72" i="2"/>
  <c r="M72" i="2"/>
  <c r="L72" i="2"/>
  <c r="O71" i="2"/>
  <c r="N71" i="2"/>
  <c r="M71" i="2"/>
  <c r="L71" i="2"/>
  <c r="O70" i="2"/>
  <c r="N70" i="2"/>
  <c r="M70" i="2"/>
  <c r="L70" i="2"/>
  <c r="O69" i="2"/>
  <c r="N69" i="2"/>
  <c r="M69" i="2"/>
  <c r="L69" i="2"/>
  <c r="O68" i="2"/>
  <c r="N68" i="2"/>
  <c r="M68" i="2"/>
  <c r="L68" i="2"/>
  <c r="O67" i="2"/>
  <c r="N67" i="2"/>
  <c r="M67" i="2"/>
  <c r="L67" i="2"/>
  <c r="O66" i="2"/>
  <c r="N66" i="2"/>
  <c r="M66" i="2"/>
  <c r="L66" i="2"/>
  <c r="O65" i="2"/>
  <c r="N65" i="2"/>
  <c r="M65" i="2"/>
  <c r="L65" i="2"/>
  <c r="O64" i="2"/>
  <c r="N64" i="2"/>
  <c r="M64" i="2"/>
  <c r="L64" i="2"/>
  <c r="O63" i="2"/>
  <c r="N63" i="2"/>
  <c r="M63" i="2"/>
  <c r="L63" i="2"/>
  <c r="O62" i="2"/>
  <c r="N62" i="2"/>
  <c r="M62" i="2"/>
  <c r="L62" i="2"/>
  <c r="O61" i="2"/>
  <c r="N61" i="2"/>
  <c r="M61" i="2"/>
  <c r="L61" i="2"/>
  <c r="O60" i="2"/>
  <c r="N60" i="2"/>
  <c r="M60" i="2"/>
  <c r="L60" i="2"/>
  <c r="O59" i="2"/>
  <c r="N59" i="2"/>
  <c r="M59" i="2"/>
  <c r="L59" i="2"/>
  <c r="O58" i="2"/>
  <c r="N58" i="2"/>
  <c r="M58" i="2"/>
  <c r="L58" i="2"/>
  <c r="O57" i="2"/>
  <c r="N57" i="2"/>
  <c r="M57" i="2"/>
  <c r="L57" i="2"/>
  <c r="O56" i="2"/>
  <c r="N56" i="2"/>
  <c r="M56" i="2"/>
  <c r="L56" i="2"/>
  <c r="O55" i="2"/>
  <c r="N55" i="2"/>
  <c r="M55" i="2"/>
  <c r="L55" i="2"/>
  <c r="O54" i="2"/>
  <c r="N54" i="2"/>
  <c r="M54" i="2"/>
  <c r="L54" i="2"/>
  <c r="O53" i="2"/>
  <c r="N53" i="2"/>
  <c r="M53" i="2"/>
  <c r="L53" i="2"/>
  <c r="O52" i="2"/>
  <c r="N52" i="2"/>
  <c r="M52" i="2"/>
  <c r="L52" i="2"/>
  <c r="O51" i="2"/>
  <c r="N51" i="2"/>
  <c r="M51" i="2"/>
  <c r="L51" i="2"/>
  <c r="O50" i="2"/>
  <c r="N50" i="2"/>
  <c r="M50" i="2"/>
  <c r="L50" i="2"/>
  <c r="O49" i="2"/>
  <c r="N49" i="2"/>
  <c r="M49" i="2"/>
  <c r="L49" i="2"/>
  <c r="O48" i="2"/>
  <c r="N48" i="2"/>
  <c r="M48" i="2"/>
  <c r="L48" i="2"/>
  <c r="O47" i="2"/>
  <c r="N47" i="2"/>
  <c r="M47" i="2"/>
  <c r="L47" i="2"/>
  <c r="O46" i="2"/>
  <c r="N46" i="2"/>
  <c r="M46" i="2"/>
  <c r="L46" i="2"/>
  <c r="O45" i="2"/>
  <c r="N45" i="2"/>
  <c r="M45" i="2"/>
  <c r="L45" i="2"/>
  <c r="O44" i="2"/>
  <c r="N44" i="2"/>
  <c r="M44" i="2"/>
  <c r="L44" i="2"/>
  <c r="O43" i="2"/>
  <c r="N43" i="2"/>
  <c r="M43" i="2"/>
  <c r="L43" i="2"/>
  <c r="O42" i="2"/>
  <c r="N42" i="2"/>
  <c r="M42" i="2"/>
  <c r="L42" i="2"/>
  <c r="O41" i="2"/>
  <c r="N41" i="2"/>
  <c r="M41" i="2"/>
  <c r="L41" i="2"/>
  <c r="O40" i="2"/>
  <c r="N40" i="2"/>
  <c r="M40" i="2"/>
  <c r="L40" i="2"/>
  <c r="O39" i="2"/>
  <c r="N39" i="2"/>
  <c r="M39" i="2"/>
  <c r="L39" i="2"/>
  <c r="O38" i="2"/>
  <c r="N38" i="2"/>
  <c r="M38" i="2"/>
  <c r="L38" i="2"/>
  <c r="O37" i="2"/>
  <c r="N37" i="2"/>
  <c r="M37" i="2"/>
  <c r="L37" i="2"/>
  <c r="O36" i="2"/>
  <c r="N36" i="2"/>
  <c r="M36" i="2"/>
  <c r="L36" i="2"/>
  <c r="O35" i="2"/>
  <c r="N35" i="2"/>
  <c r="M35" i="2"/>
  <c r="L35" i="2"/>
  <c r="O34" i="2"/>
  <c r="N34" i="2"/>
  <c r="M34" i="2"/>
  <c r="L34" i="2"/>
  <c r="O33" i="2"/>
  <c r="N33" i="2"/>
  <c r="M33" i="2"/>
  <c r="L33" i="2"/>
  <c r="O32" i="2"/>
  <c r="N32" i="2"/>
  <c r="M32" i="2"/>
  <c r="L32" i="2"/>
  <c r="O31" i="2"/>
  <c r="N31" i="2"/>
  <c r="M31" i="2"/>
  <c r="L31" i="2"/>
  <c r="O30" i="2"/>
  <c r="N30" i="2"/>
  <c r="M30" i="2"/>
  <c r="L30" i="2"/>
  <c r="O29" i="2"/>
  <c r="N29" i="2"/>
  <c r="M29" i="2"/>
  <c r="L29" i="2"/>
  <c r="O28" i="2"/>
  <c r="N28" i="2"/>
  <c r="M28" i="2"/>
  <c r="L28" i="2"/>
  <c r="O27" i="2"/>
  <c r="N27" i="2"/>
  <c r="M27" i="2"/>
  <c r="L27" i="2"/>
  <c r="O26" i="2"/>
  <c r="N26" i="2"/>
  <c r="M26" i="2"/>
  <c r="L26" i="2"/>
  <c r="O25" i="2"/>
  <c r="N25" i="2"/>
  <c r="M25" i="2"/>
  <c r="L25" i="2"/>
  <c r="O24" i="2"/>
  <c r="N24" i="2"/>
  <c r="M24" i="2"/>
  <c r="L24" i="2"/>
  <c r="O23" i="2"/>
  <c r="N23" i="2"/>
  <c r="M23" i="2"/>
  <c r="L23" i="2"/>
  <c r="O22" i="2"/>
  <c r="N22" i="2"/>
  <c r="M22" i="2"/>
  <c r="L22" i="2"/>
  <c r="O21" i="2"/>
  <c r="N21" i="2"/>
  <c r="M21" i="2"/>
  <c r="L21" i="2"/>
  <c r="O20" i="2"/>
  <c r="N20" i="2"/>
  <c r="M20" i="2"/>
  <c r="L20" i="2"/>
  <c r="O19" i="2"/>
  <c r="N19" i="2"/>
  <c r="M19" i="2"/>
  <c r="L19" i="2"/>
  <c r="O18" i="2"/>
  <c r="N18" i="2"/>
  <c r="M18" i="2"/>
  <c r="L18" i="2"/>
  <c r="O17" i="2"/>
  <c r="N17" i="2"/>
  <c r="M17" i="2"/>
  <c r="L17" i="2"/>
  <c r="O16" i="2"/>
  <c r="N16" i="2"/>
  <c r="M16" i="2"/>
  <c r="L16" i="2"/>
  <c r="O15" i="2"/>
  <c r="N15" i="2"/>
  <c r="M15" i="2"/>
  <c r="L15" i="2"/>
  <c r="O14" i="2"/>
  <c r="N14" i="2"/>
  <c r="M14" i="2"/>
  <c r="L14" i="2"/>
  <c r="O13" i="2"/>
  <c r="N13" i="2"/>
  <c r="M13" i="2"/>
  <c r="L13" i="2"/>
  <c r="O12" i="2"/>
  <c r="N12" i="2"/>
  <c r="M12" i="2"/>
  <c r="L12" i="2"/>
  <c r="O11" i="2"/>
  <c r="N11" i="2"/>
  <c r="M11" i="2"/>
  <c r="L11" i="2"/>
  <c r="O10" i="2"/>
  <c r="N10" i="2"/>
  <c r="M10" i="2"/>
  <c r="L10" i="2"/>
  <c r="O9" i="2"/>
  <c r="N9" i="2"/>
  <c r="M9" i="2"/>
  <c r="L9" i="2"/>
  <c r="O8" i="2"/>
  <c r="N8" i="2"/>
  <c r="M8" i="2"/>
  <c r="L8" i="2"/>
  <c r="O7" i="2"/>
  <c r="N7" i="2"/>
  <c r="M7" i="2"/>
  <c r="L7" i="2"/>
  <c r="O6" i="2"/>
  <c r="N6" i="2"/>
  <c r="M6" i="2"/>
  <c r="L6" i="2"/>
  <c r="O5" i="2"/>
  <c r="N5" i="2"/>
  <c r="M5" i="2"/>
  <c r="L5" i="2"/>
  <c r="O4" i="2"/>
  <c r="N4" i="2"/>
  <c r="M4" i="2"/>
  <c r="L4" i="2"/>
  <c r="O3" i="2"/>
  <c r="N3" i="2"/>
  <c r="M3" i="2"/>
  <c r="L3" i="2"/>
  <c r="O2" i="2"/>
  <c r="N2" i="2"/>
  <c r="M2" i="2"/>
  <c r="L2" i="2"/>
  <c r="N500" i="3"/>
  <c r="N499" i="3"/>
  <c r="N498" i="3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2" i="3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6" i="7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2" i="3"/>
  <c r="M74" i="3"/>
  <c r="I500" i="3"/>
  <c r="I499" i="3"/>
  <c r="I498" i="3"/>
  <c r="I497" i="3"/>
  <c r="I496" i="3"/>
  <c r="I495" i="3"/>
  <c r="I494" i="3"/>
  <c r="I493" i="3"/>
  <c r="I492" i="3"/>
  <c r="I491" i="3"/>
  <c r="I490" i="3"/>
  <c r="I489" i="3"/>
  <c r="I488" i="3"/>
  <c r="I487" i="3"/>
  <c r="I486" i="3"/>
  <c r="I485" i="3"/>
  <c r="I484" i="3"/>
  <c r="I483" i="3"/>
  <c r="I482" i="3"/>
  <c r="I481" i="3"/>
  <c r="I480" i="3"/>
  <c r="I479" i="3"/>
  <c r="I478" i="3"/>
  <c r="I477" i="3"/>
  <c r="I476" i="3"/>
  <c r="I475" i="3"/>
  <c r="I474" i="3"/>
  <c r="I473" i="3"/>
  <c r="I472" i="3"/>
  <c r="I471" i="3"/>
  <c r="I470" i="3"/>
  <c r="I469" i="3"/>
  <c r="I468" i="3"/>
  <c r="I467" i="3"/>
  <c r="I466" i="3"/>
  <c r="I465" i="3"/>
  <c r="I464" i="3"/>
  <c r="I463" i="3"/>
  <c r="I462" i="3"/>
  <c r="I461" i="3"/>
  <c r="I460" i="3"/>
  <c r="I459" i="3"/>
  <c r="I458" i="3"/>
  <c r="I457" i="3"/>
  <c r="I456" i="3"/>
  <c r="I455" i="3"/>
  <c r="I454" i="3"/>
  <c r="I453" i="3"/>
  <c r="I452" i="3"/>
  <c r="I451" i="3"/>
  <c r="I450" i="3"/>
  <c r="I449" i="3"/>
  <c r="I448" i="3"/>
  <c r="I447" i="3"/>
  <c r="I446" i="3"/>
  <c r="I445" i="3"/>
  <c r="I444" i="3"/>
  <c r="I443" i="3"/>
  <c r="I442" i="3"/>
  <c r="K442" i="3" s="1"/>
  <c r="I441" i="3"/>
  <c r="I440" i="3"/>
  <c r="I439" i="3"/>
  <c r="I438" i="3"/>
  <c r="I437" i="3"/>
  <c r="I436" i="3"/>
  <c r="I435" i="3"/>
  <c r="I434" i="3"/>
  <c r="J434" i="3" s="1"/>
  <c r="I433" i="3"/>
  <c r="I432" i="3"/>
  <c r="I431" i="3"/>
  <c r="I430" i="3"/>
  <c r="K430" i="3" s="1"/>
  <c r="I429" i="3"/>
  <c r="I428" i="3"/>
  <c r="I427" i="3"/>
  <c r="I426" i="3"/>
  <c r="L426" i="3" s="1"/>
  <c r="I425" i="3"/>
  <c r="I424" i="3"/>
  <c r="I423" i="3"/>
  <c r="I422" i="3"/>
  <c r="K422" i="3" s="1"/>
  <c r="I421" i="3"/>
  <c r="I420" i="3"/>
  <c r="I419" i="3"/>
  <c r="I418" i="3"/>
  <c r="I417" i="3"/>
  <c r="I416" i="3"/>
  <c r="I415" i="3"/>
  <c r="I414" i="3"/>
  <c r="L414" i="3" s="1"/>
  <c r="I413" i="3"/>
  <c r="I412" i="3"/>
  <c r="I411" i="3"/>
  <c r="I410" i="3"/>
  <c r="K410" i="3" s="1"/>
  <c r="I409" i="3"/>
  <c r="I408" i="3"/>
  <c r="I407" i="3"/>
  <c r="I406" i="3"/>
  <c r="I405" i="3"/>
  <c r="I404" i="3"/>
  <c r="I403" i="3"/>
  <c r="I402" i="3"/>
  <c r="I401" i="3"/>
  <c r="I400" i="3"/>
  <c r="I399" i="3"/>
  <c r="I398" i="3"/>
  <c r="I397" i="3"/>
  <c r="I396" i="3"/>
  <c r="I395" i="3"/>
  <c r="I394" i="3"/>
  <c r="L394" i="3" s="1"/>
  <c r="I393" i="3"/>
  <c r="I392" i="3"/>
  <c r="I391" i="3"/>
  <c r="I390" i="3"/>
  <c r="L390" i="3" s="1"/>
  <c r="I389" i="3"/>
  <c r="I388" i="3"/>
  <c r="I387" i="3"/>
  <c r="I386" i="3"/>
  <c r="L386" i="3" s="1"/>
  <c r="I385" i="3"/>
  <c r="I384" i="3"/>
  <c r="I383" i="3"/>
  <c r="I382" i="3"/>
  <c r="I381" i="3"/>
  <c r="I380" i="3"/>
  <c r="I379" i="3"/>
  <c r="I378" i="3"/>
  <c r="I377" i="3"/>
  <c r="I376" i="3"/>
  <c r="I375" i="3"/>
  <c r="I374" i="3"/>
  <c r="I373" i="3"/>
  <c r="I372" i="3"/>
  <c r="I371" i="3"/>
  <c r="I370" i="3"/>
  <c r="I369" i="3"/>
  <c r="I368" i="3"/>
  <c r="I367" i="3"/>
  <c r="I366" i="3"/>
  <c r="I365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I351" i="3"/>
  <c r="I350" i="3"/>
  <c r="I349" i="3"/>
  <c r="I348" i="3"/>
  <c r="I347" i="3"/>
  <c r="I346" i="3"/>
  <c r="I345" i="3"/>
  <c r="I344" i="3"/>
  <c r="I343" i="3"/>
  <c r="I342" i="3"/>
  <c r="I341" i="3"/>
  <c r="I340" i="3"/>
  <c r="I339" i="3"/>
  <c r="I338" i="3"/>
  <c r="I337" i="3"/>
  <c r="I336" i="3"/>
  <c r="I335" i="3"/>
  <c r="I334" i="3"/>
  <c r="I333" i="3"/>
  <c r="I332" i="3"/>
  <c r="I331" i="3"/>
  <c r="I330" i="3"/>
  <c r="I329" i="3"/>
  <c r="I328" i="3"/>
  <c r="I327" i="3"/>
  <c r="I326" i="3"/>
  <c r="I325" i="3"/>
  <c r="I324" i="3"/>
  <c r="I323" i="3"/>
  <c r="I322" i="3"/>
  <c r="I321" i="3"/>
  <c r="I320" i="3"/>
  <c r="I319" i="3"/>
  <c r="I318" i="3"/>
  <c r="I317" i="3"/>
  <c r="I316" i="3"/>
  <c r="I315" i="3"/>
  <c r="I314" i="3"/>
  <c r="I313" i="3"/>
  <c r="I312" i="3"/>
  <c r="I311" i="3"/>
  <c r="I310" i="3"/>
  <c r="I309" i="3"/>
  <c r="I308" i="3"/>
  <c r="I307" i="3"/>
  <c r="I306" i="3"/>
  <c r="J306" i="3" s="1"/>
  <c r="I305" i="3"/>
  <c r="I304" i="3"/>
  <c r="I303" i="3"/>
  <c r="I302" i="3"/>
  <c r="L302" i="3" s="1"/>
  <c r="I301" i="3"/>
  <c r="I300" i="3"/>
  <c r="I299" i="3"/>
  <c r="I298" i="3"/>
  <c r="I297" i="3"/>
  <c r="I296" i="3"/>
  <c r="I295" i="3"/>
  <c r="I294" i="3"/>
  <c r="I293" i="3"/>
  <c r="I292" i="3"/>
  <c r="I291" i="3"/>
  <c r="I290" i="3"/>
  <c r="J290" i="3" s="1"/>
  <c r="I289" i="3"/>
  <c r="I288" i="3"/>
  <c r="I287" i="3"/>
  <c r="I286" i="3"/>
  <c r="L286" i="3" s="1"/>
  <c r="I285" i="3"/>
  <c r="I284" i="3"/>
  <c r="I283" i="3"/>
  <c r="I282" i="3"/>
  <c r="I281" i="3"/>
  <c r="I280" i="3"/>
  <c r="I279" i="3"/>
  <c r="I278" i="3"/>
  <c r="I277" i="3"/>
  <c r="I276" i="3"/>
  <c r="I275" i="3"/>
  <c r="I274" i="3"/>
  <c r="L274" i="3" s="1"/>
  <c r="I273" i="3"/>
  <c r="I272" i="3"/>
  <c r="I271" i="3"/>
  <c r="I270" i="3"/>
  <c r="L270" i="3" s="1"/>
  <c r="I269" i="3"/>
  <c r="I268" i="3"/>
  <c r="I267" i="3"/>
  <c r="I266" i="3"/>
  <c r="K266" i="3" s="1"/>
  <c r="I265" i="3"/>
  <c r="I264" i="3"/>
  <c r="I263" i="3"/>
  <c r="I262" i="3"/>
  <c r="I261" i="3"/>
  <c r="I260" i="3"/>
  <c r="I259" i="3"/>
  <c r="I258" i="3"/>
  <c r="L258" i="3" s="1"/>
  <c r="I257" i="3"/>
  <c r="I256" i="3"/>
  <c r="I255" i="3"/>
  <c r="I254" i="3"/>
  <c r="J254" i="3" s="1"/>
  <c r="I253" i="3"/>
  <c r="I252" i="3"/>
  <c r="I251" i="3"/>
  <c r="I250" i="3"/>
  <c r="I249" i="3"/>
  <c r="I248" i="3"/>
  <c r="I247" i="3"/>
  <c r="I246" i="3"/>
  <c r="I245" i="3"/>
  <c r="I244" i="3"/>
  <c r="I243" i="3"/>
  <c r="I242" i="3"/>
  <c r="J242" i="3" s="1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L210" i="3" s="1"/>
  <c r="I209" i="3"/>
  <c r="I208" i="3"/>
  <c r="I207" i="3"/>
  <c r="I206" i="3"/>
  <c r="I205" i="3"/>
  <c r="I204" i="3"/>
  <c r="I203" i="3"/>
  <c r="I202" i="3"/>
  <c r="L202" i="3" s="1"/>
  <c r="I201" i="3"/>
  <c r="I200" i="3"/>
  <c r="I199" i="3"/>
  <c r="I198" i="3"/>
  <c r="I197" i="3"/>
  <c r="I196" i="3"/>
  <c r="I195" i="3"/>
  <c r="I194" i="3"/>
  <c r="L194" i="3" s="1"/>
  <c r="I193" i="3"/>
  <c r="I192" i="3"/>
  <c r="I191" i="3"/>
  <c r="I190" i="3"/>
  <c r="L190" i="3" s="1"/>
  <c r="I189" i="3"/>
  <c r="I188" i="3"/>
  <c r="I187" i="3"/>
  <c r="I186" i="3"/>
  <c r="I185" i="3"/>
  <c r="I184" i="3"/>
  <c r="I183" i="3"/>
  <c r="I182" i="3"/>
  <c r="L182" i="3" s="1"/>
  <c r="I181" i="3"/>
  <c r="I180" i="3"/>
  <c r="I179" i="3"/>
  <c r="I178" i="3"/>
  <c r="L178" i="3" s="1"/>
  <c r="I177" i="3"/>
  <c r="I176" i="3"/>
  <c r="I175" i="3"/>
  <c r="I174" i="3"/>
  <c r="K174" i="3" s="1"/>
  <c r="I173" i="3"/>
  <c r="I172" i="3"/>
  <c r="I171" i="3"/>
  <c r="I170" i="3"/>
  <c r="L170" i="3" s="1"/>
  <c r="I169" i="3"/>
  <c r="I168" i="3"/>
  <c r="I167" i="3"/>
  <c r="I166" i="3"/>
  <c r="I165" i="3"/>
  <c r="I164" i="3"/>
  <c r="I163" i="3"/>
  <c r="I162" i="3"/>
  <c r="K162" i="3" s="1"/>
  <c r="I161" i="3"/>
  <c r="I160" i="3"/>
  <c r="I159" i="3"/>
  <c r="I158" i="3"/>
  <c r="K158" i="3" s="1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J142" i="3" s="1"/>
  <c r="I141" i="3"/>
  <c r="I140" i="3"/>
  <c r="I139" i="3"/>
  <c r="I138" i="3"/>
  <c r="J138" i="3" s="1"/>
  <c r="I137" i="3"/>
  <c r="I136" i="3"/>
  <c r="I135" i="3"/>
  <c r="I134" i="3"/>
  <c r="I133" i="3"/>
  <c r="I132" i="3"/>
  <c r="I131" i="3"/>
  <c r="I130" i="3"/>
  <c r="I129" i="3"/>
  <c r="I128" i="3"/>
  <c r="I127" i="3"/>
  <c r="I126" i="3"/>
  <c r="J126" i="3" s="1"/>
  <c r="I125" i="3"/>
  <c r="I124" i="3"/>
  <c r="I123" i="3"/>
  <c r="I122" i="3"/>
  <c r="J122" i="3" s="1"/>
  <c r="I121" i="3"/>
  <c r="I120" i="3"/>
  <c r="I119" i="3"/>
  <c r="I118" i="3"/>
  <c r="I117" i="3"/>
  <c r="I116" i="3"/>
  <c r="I115" i="3"/>
  <c r="I114" i="3"/>
  <c r="I113" i="3"/>
  <c r="I112" i="3"/>
  <c r="I111" i="3"/>
  <c r="I110" i="3"/>
  <c r="J110" i="3" s="1"/>
  <c r="I109" i="3"/>
  <c r="I108" i="3"/>
  <c r="I107" i="3"/>
  <c r="I106" i="3"/>
  <c r="J106" i="3" s="1"/>
  <c r="I105" i="3"/>
  <c r="I104" i="3"/>
  <c r="I103" i="3"/>
  <c r="I102" i="3"/>
  <c r="I101" i="3"/>
  <c r="I100" i="3"/>
  <c r="I99" i="3"/>
  <c r="I98" i="3"/>
  <c r="I97" i="3"/>
  <c r="I96" i="3"/>
  <c r="I95" i="3"/>
  <c r="I94" i="3"/>
  <c r="J94" i="3" s="1"/>
  <c r="I93" i="3"/>
  <c r="I92" i="3"/>
  <c r="I91" i="3"/>
  <c r="I90" i="3"/>
  <c r="J90" i="3" s="1"/>
  <c r="I89" i="3"/>
  <c r="I88" i="3"/>
  <c r="I87" i="3"/>
  <c r="I86" i="3"/>
  <c r="I85" i="3"/>
  <c r="I84" i="3"/>
  <c r="I83" i="3"/>
  <c r="I82" i="3"/>
  <c r="I81" i="3"/>
  <c r="I80" i="3"/>
  <c r="I79" i="3"/>
  <c r="I78" i="3"/>
  <c r="J78" i="3" s="1"/>
  <c r="I77" i="3"/>
  <c r="I76" i="3"/>
  <c r="I75" i="3"/>
  <c r="I73" i="3"/>
  <c r="I72" i="3"/>
  <c r="I71" i="3"/>
  <c r="I70" i="3"/>
  <c r="I69" i="3"/>
  <c r="K69" i="3" s="1"/>
  <c r="I68" i="3"/>
  <c r="I67" i="3"/>
  <c r="I66" i="3"/>
  <c r="I65" i="3"/>
  <c r="K65" i="3" s="1"/>
  <c r="I64" i="3"/>
  <c r="I63" i="3"/>
  <c r="I62" i="3"/>
  <c r="I61" i="3"/>
  <c r="K61" i="3" s="1"/>
  <c r="I60" i="3"/>
  <c r="I59" i="3"/>
  <c r="I58" i="3"/>
  <c r="I57" i="3"/>
  <c r="K57" i="3" s="1"/>
  <c r="I56" i="3"/>
  <c r="I55" i="3"/>
  <c r="I54" i="3"/>
  <c r="I53" i="3"/>
  <c r="K53" i="3" s="1"/>
  <c r="I52" i="3"/>
  <c r="I51" i="3"/>
  <c r="I50" i="3"/>
  <c r="I49" i="3"/>
  <c r="K49" i="3" s="1"/>
  <c r="I48" i="3"/>
  <c r="I47" i="3"/>
  <c r="I46" i="3"/>
  <c r="I45" i="3"/>
  <c r="K45" i="3" s="1"/>
  <c r="I44" i="3"/>
  <c r="I43" i="3"/>
  <c r="I42" i="3"/>
  <c r="I41" i="3"/>
  <c r="K41" i="3" s="1"/>
  <c r="I40" i="3"/>
  <c r="I39" i="3"/>
  <c r="I38" i="3"/>
  <c r="I37" i="3"/>
  <c r="K37" i="3" s="1"/>
  <c r="I36" i="3"/>
  <c r="I35" i="3"/>
  <c r="I34" i="3"/>
  <c r="I33" i="3"/>
  <c r="K33" i="3" s="1"/>
  <c r="I32" i="3"/>
  <c r="I31" i="3"/>
  <c r="I30" i="3"/>
  <c r="I29" i="3"/>
  <c r="K29" i="3" s="1"/>
  <c r="I28" i="3"/>
  <c r="I27" i="3"/>
  <c r="I26" i="3"/>
  <c r="I25" i="3"/>
  <c r="K25" i="3" s="1"/>
  <c r="I24" i="3"/>
  <c r="I23" i="3"/>
  <c r="I22" i="3"/>
  <c r="I21" i="3"/>
  <c r="K21" i="3" s="1"/>
  <c r="I20" i="3"/>
  <c r="I19" i="3"/>
  <c r="I18" i="3"/>
  <c r="I17" i="3"/>
  <c r="K17" i="3" s="1"/>
  <c r="I16" i="3"/>
  <c r="I15" i="3"/>
  <c r="I14" i="3"/>
  <c r="I13" i="3"/>
  <c r="K13" i="3" s="1"/>
  <c r="I12" i="3"/>
  <c r="I11" i="3"/>
  <c r="I10" i="3"/>
  <c r="I9" i="3"/>
  <c r="K9" i="3" s="1"/>
  <c r="I8" i="3"/>
  <c r="I7" i="3"/>
  <c r="I6" i="3"/>
  <c r="I5" i="3"/>
  <c r="K5" i="3" s="1"/>
  <c r="I4" i="3"/>
  <c r="I3" i="3"/>
  <c r="I2" i="3"/>
  <c r="I74" i="3"/>
  <c r="J74" i="3" s="1"/>
  <c r="J75" i="3"/>
  <c r="L75" i="3"/>
  <c r="L76" i="3"/>
  <c r="K76" i="3"/>
  <c r="J77" i="3"/>
  <c r="K77" i="3"/>
  <c r="L77" i="3"/>
  <c r="K79" i="3"/>
  <c r="J79" i="3"/>
  <c r="L79" i="3"/>
  <c r="L80" i="3"/>
  <c r="K80" i="3"/>
  <c r="J81" i="3"/>
  <c r="K81" i="3"/>
  <c r="L81" i="3"/>
  <c r="J82" i="3"/>
  <c r="K83" i="3"/>
  <c r="J83" i="3"/>
  <c r="L83" i="3"/>
  <c r="L84" i="3"/>
  <c r="K84" i="3"/>
  <c r="J85" i="3"/>
  <c r="K85" i="3"/>
  <c r="L85" i="3"/>
  <c r="K87" i="3"/>
  <c r="J87" i="3"/>
  <c r="L87" i="3"/>
  <c r="L88" i="3"/>
  <c r="K88" i="3"/>
  <c r="J89" i="3"/>
  <c r="K89" i="3"/>
  <c r="L89" i="3"/>
  <c r="K91" i="3"/>
  <c r="J91" i="3"/>
  <c r="L91" i="3"/>
  <c r="L92" i="3"/>
  <c r="K92" i="3"/>
  <c r="J93" i="3"/>
  <c r="K93" i="3"/>
  <c r="L93" i="3"/>
  <c r="K95" i="3"/>
  <c r="J95" i="3"/>
  <c r="L95" i="3"/>
  <c r="L96" i="3"/>
  <c r="K96" i="3"/>
  <c r="J97" i="3"/>
  <c r="K97" i="3"/>
  <c r="L97" i="3"/>
  <c r="J98" i="3"/>
  <c r="K99" i="3"/>
  <c r="J99" i="3"/>
  <c r="L99" i="3"/>
  <c r="L100" i="3"/>
  <c r="K100" i="3"/>
  <c r="J101" i="3"/>
  <c r="K101" i="3"/>
  <c r="L101" i="3"/>
  <c r="K103" i="3"/>
  <c r="J103" i="3"/>
  <c r="L103" i="3"/>
  <c r="L104" i="3"/>
  <c r="K104" i="3"/>
  <c r="J105" i="3"/>
  <c r="K105" i="3"/>
  <c r="L105" i="3"/>
  <c r="K107" i="3"/>
  <c r="J107" i="3"/>
  <c r="L107" i="3"/>
  <c r="L108" i="3"/>
  <c r="K108" i="3"/>
  <c r="J109" i="3"/>
  <c r="K109" i="3"/>
  <c r="L109" i="3"/>
  <c r="K111" i="3"/>
  <c r="J111" i="3"/>
  <c r="L111" i="3"/>
  <c r="L112" i="3"/>
  <c r="K112" i="3"/>
  <c r="J113" i="3"/>
  <c r="K113" i="3"/>
  <c r="L113" i="3"/>
  <c r="J114" i="3"/>
  <c r="K115" i="3"/>
  <c r="J115" i="3"/>
  <c r="L115" i="3"/>
  <c r="L116" i="3"/>
  <c r="K116" i="3"/>
  <c r="J117" i="3"/>
  <c r="K117" i="3"/>
  <c r="L117" i="3"/>
  <c r="K119" i="3"/>
  <c r="J119" i="3"/>
  <c r="L119" i="3"/>
  <c r="L120" i="3"/>
  <c r="K120" i="3"/>
  <c r="J121" i="3"/>
  <c r="K121" i="3"/>
  <c r="L121" i="3"/>
  <c r="K123" i="3"/>
  <c r="J123" i="3"/>
  <c r="L123" i="3"/>
  <c r="L124" i="3"/>
  <c r="K124" i="3"/>
  <c r="J125" i="3"/>
  <c r="K125" i="3"/>
  <c r="L125" i="3"/>
  <c r="K127" i="3"/>
  <c r="J127" i="3"/>
  <c r="L127" i="3"/>
  <c r="L128" i="3"/>
  <c r="K128" i="3"/>
  <c r="J129" i="3"/>
  <c r="K129" i="3"/>
  <c r="L129" i="3"/>
  <c r="J130" i="3"/>
  <c r="K131" i="3"/>
  <c r="J131" i="3"/>
  <c r="L131" i="3"/>
  <c r="L132" i="3"/>
  <c r="K132" i="3"/>
  <c r="J133" i="3"/>
  <c r="K133" i="3"/>
  <c r="L133" i="3"/>
  <c r="K135" i="3"/>
  <c r="J135" i="3"/>
  <c r="L135" i="3"/>
  <c r="L136" i="3"/>
  <c r="K136" i="3"/>
  <c r="J137" i="3"/>
  <c r="K137" i="3"/>
  <c r="L137" i="3"/>
  <c r="K139" i="3"/>
  <c r="J139" i="3"/>
  <c r="L139" i="3"/>
  <c r="L140" i="3"/>
  <c r="K140" i="3"/>
  <c r="J141" i="3"/>
  <c r="K141" i="3"/>
  <c r="L141" i="3"/>
  <c r="K143" i="3"/>
  <c r="J143" i="3"/>
  <c r="L143" i="3"/>
  <c r="L144" i="3"/>
  <c r="K144" i="3"/>
  <c r="J145" i="3"/>
  <c r="K145" i="3"/>
  <c r="L145" i="3"/>
  <c r="K147" i="3"/>
  <c r="J147" i="3"/>
  <c r="L147" i="3"/>
  <c r="L148" i="3"/>
  <c r="K148" i="3"/>
  <c r="J149" i="3"/>
  <c r="K149" i="3"/>
  <c r="L149" i="3"/>
  <c r="K151" i="3"/>
  <c r="J151" i="3"/>
  <c r="L151" i="3"/>
  <c r="L152" i="3"/>
  <c r="K152" i="3"/>
  <c r="J153" i="3"/>
  <c r="K153" i="3"/>
  <c r="L153" i="3"/>
  <c r="K155" i="3"/>
  <c r="J155" i="3"/>
  <c r="L155" i="3"/>
  <c r="K156" i="3"/>
  <c r="J157" i="3"/>
  <c r="K157" i="3"/>
  <c r="L157" i="3"/>
  <c r="K159" i="3"/>
  <c r="J159" i="3"/>
  <c r="L159" i="3"/>
  <c r="K160" i="3"/>
  <c r="J161" i="3"/>
  <c r="K161" i="3"/>
  <c r="L161" i="3"/>
  <c r="K163" i="3"/>
  <c r="J163" i="3"/>
  <c r="L163" i="3"/>
  <c r="J164" i="3"/>
  <c r="K164" i="3"/>
  <c r="L164" i="3"/>
  <c r="J165" i="3"/>
  <c r="K165" i="3"/>
  <c r="L165" i="3"/>
  <c r="L166" i="3"/>
  <c r="K167" i="3"/>
  <c r="J168" i="3"/>
  <c r="J169" i="3"/>
  <c r="K169" i="3"/>
  <c r="L169" i="3"/>
  <c r="K171" i="3"/>
  <c r="J172" i="3"/>
  <c r="J173" i="3"/>
  <c r="K173" i="3"/>
  <c r="L173" i="3"/>
  <c r="K175" i="3"/>
  <c r="L175" i="3"/>
  <c r="J176" i="3"/>
  <c r="L176" i="3"/>
  <c r="J177" i="3"/>
  <c r="K177" i="3"/>
  <c r="L177" i="3"/>
  <c r="K178" i="3"/>
  <c r="K179" i="3"/>
  <c r="J179" i="3"/>
  <c r="L179" i="3"/>
  <c r="J180" i="3"/>
  <c r="K180" i="3"/>
  <c r="L180" i="3"/>
  <c r="J181" i="3"/>
  <c r="K181" i="3"/>
  <c r="L181" i="3"/>
  <c r="K183" i="3"/>
  <c r="J184" i="3"/>
  <c r="J185" i="3"/>
  <c r="K185" i="3"/>
  <c r="L185" i="3"/>
  <c r="K187" i="3"/>
  <c r="L187" i="3"/>
  <c r="J188" i="3"/>
  <c r="K188" i="3"/>
  <c r="L188" i="3"/>
  <c r="J189" i="3"/>
  <c r="K189" i="3"/>
  <c r="L189" i="3"/>
  <c r="K191" i="3"/>
  <c r="L191" i="3"/>
  <c r="J192" i="3"/>
  <c r="K192" i="3"/>
  <c r="L192" i="3"/>
  <c r="J193" i="3"/>
  <c r="K193" i="3"/>
  <c r="L193" i="3"/>
  <c r="K195" i="3"/>
  <c r="L195" i="3"/>
  <c r="J196" i="3"/>
  <c r="K196" i="3"/>
  <c r="L196" i="3"/>
  <c r="J197" i="3"/>
  <c r="K197" i="3"/>
  <c r="L197" i="3"/>
  <c r="L198" i="3"/>
  <c r="K199" i="3"/>
  <c r="L199" i="3"/>
  <c r="J200" i="3"/>
  <c r="K200" i="3"/>
  <c r="L200" i="3"/>
  <c r="J201" i="3"/>
  <c r="K201" i="3"/>
  <c r="L201" i="3"/>
  <c r="K203" i="3"/>
  <c r="L203" i="3"/>
  <c r="J204" i="3"/>
  <c r="K204" i="3"/>
  <c r="L204" i="3"/>
  <c r="J205" i="3"/>
  <c r="K205" i="3"/>
  <c r="L205" i="3"/>
  <c r="L206" i="3"/>
  <c r="K207" i="3"/>
  <c r="L207" i="3"/>
  <c r="J208" i="3"/>
  <c r="K208" i="3"/>
  <c r="L208" i="3"/>
  <c r="J209" i="3"/>
  <c r="K209" i="3"/>
  <c r="L209" i="3"/>
  <c r="K211" i="3"/>
  <c r="L211" i="3"/>
  <c r="J212" i="3"/>
  <c r="K212" i="3"/>
  <c r="L212" i="3"/>
  <c r="J213" i="3"/>
  <c r="K213" i="3"/>
  <c r="L213" i="3"/>
  <c r="L214" i="3"/>
  <c r="K215" i="3"/>
  <c r="L215" i="3"/>
  <c r="J216" i="3"/>
  <c r="K216" i="3"/>
  <c r="L216" i="3"/>
  <c r="J217" i="3"/>
  <c r="K217" i="3"/>
  <c r="L217" i="3"/>
  <c r="K219" i="3"/>
  <c r="L219" i="3"/>
  <c r="J220" i="3"/>
  <c r="K220" i="3"/>
  <c r="L220" i="3"/>
  <c r="J221" i="3"/>
  <c r="K221" i="3"/>
  <c r="L221" i="3"/>
  <c r="K223" i="3"/>
  <c r="L223" i="3"/>
  <c r="J224" i="3"/>
  <c r="K224" i="3"/>
  <c r="L224" i="3"/>
  <c r="J225" i="3"/>
  <c r="K225" i="3"/>
  <c r="L225" i="3"/>
  <c r="K227" i="3"/>
  <c r="L227" i="3"/>
  <c r="J228" i="3"/>
  <c r="K228" i="3"/>
  <c r="L228" i="3"/>
  <c r="J229" i="3"/>
  <c r="K229" i="3"/>
  <c r="L229" i="3"/>
  <c r="K231" i="3"/>
  <c r="L231" i="3"/>
  <c r="J232" i="3"/>
  <c r="K232" i="3"/>
  <c r="L232" i="3"/>
  <c r="J233" i="3"/>
  <c r="K233" i="3"/>
  <c r="L233" i="3"/>
  <c r="K235" i="3"/>
  <c r="L235" i="3"/>
  <c r="J236" i="3"/>
  <c r="K236" i="3"/>
  <c r="L236" i="3"/>
  <c r="J237" i="3"/>
  <c r="K237" i="3"/>
  <c r="L237" i="3"/>
  <c r="K239" i="3"/>
  <c r="L239" i="3"/>
  <c r="J240" i="3"/>
  <c r="K240" i="3"/>
  <c r="L240" i="3"/>
  <c r="J241" i="3"/>
  <c r="K241" i="3"/>
  <c r="L241" i="3"/>
  <c r="L243" i="3"/>
  <c r="J244" i="3"/>
  <c r="K244" i="3"/>
  <c r="L244" i="3"/>
  <c r="J245" i="3"/>
  <c r="K245" i="3"/>
  <c r="L245" i="3"/>
  <c r="J246" i="3"/>
  <c r="L247" i="3"/>
  <c r="J248" i="3"/>
  <c r="K248" i="3"/>
  <c r="L248" i="3"/>
  <c r="J249" i="3"/>
  <c r="K249" i="3"/>
  <c r="L249" i="3"/>
  <c r="J250" i="3"/>
  <c r="L251" i="3"/>
  <c r="J252" i="3"/>
  <c r="K252" i="3"/>
  <c r="L252" i="3"/>
  <c r="J253" i="3"/>
  <c r="K253" i="3"/>
  <c r="L253" i="3"/>
  <c r="L255" i="3"/>
  <c r="J256" i="3"/>
  <c r="K256" i="3"/>
  <c r="L256" i="3"/>
  <c r="J257" i="3"/>
  <c r="K257" i="3"/>
  <c r="L257" i="3"/>
  <c r="K259" i="3"/>
  <c r="J260" i="3"/>
  <c r="J261" i="3"/>
  <c r="K261" i="3"/>
  <c r="L261" i="3"/>
  <c r="L262" i="3"/>
  <c r="K263" i="3"/>
  <c r="J264" i="3"/>
  <c r="J265" i="3"/>
  <c r="K265" i="3"/>
  <c r="L265" i="3"/>
  <c r="L266" i="3"/>
  <c r="K267" i="3"/>
  <c r="L267" i="3"/>
  <c r="J268" i="3"/>
  <c r="L268" i="3"/>
  <c r="J269" i="3"/>
  <c r="K269" i="3"/>
  <c r="L269" i="3"/>
  <c r="J270" i="3"/>
  <c r="K270" i="3"/>
  <c r="K271" i="3"/>
  <c r="J271" i="3"/>
  <c r="L271" i="3"/>
  <c r="J272" i="3"/>
  <c r="K272" i="3"/>
  <c r="L272" i="3"/>
  <c r="J273" i="3"/>
  <c r="K273" i="3"/>
  <c r="L273" i="3"/>
  <c r="K275" i="3"/>
  <c r="J276" i="3"/>
  <c r="J277" i="3"/>
  <c r="J278" i="3"/>
  <c r="L278" i="3"/>
  <c r="J279" i="3"/>
  <c r="K279" i="3"/>
  <c r="L279" i="3"/>
  <c r="J280" i="3"/>
  <c r="K280" i="3"/>
  <c r="L280" i="3"/>
  <c r="J281" i="3"/>
  <c r="J282" i="3"/>
  <c r="L282" i="3"/>
  <c r="J283" i="3"/>
  <c r="K283" i="3"/>
  <c r="L283" i="3"/>
  <c r="J284" i="3"/>
  <c r="K284" i="3"/>
  <c r="L284" i="3"/>
  <c r="J285" i="3"/>
  <c r="J286" i="3"/>
  <c r="J287" i="3"/>
  <c r="K287" i="3"/>
  <c r="L287" i="3"/>
  <c r="J288" i="3"/>
  <c r="K288" i="3"/>
  <c r="L288" i="3"/>
  <c r="J289" i="3"/>
  <c r="L290" i="3"/>
  <c r="J291" i="3"/>
  <c r="K291" i="3"/>
  <c r="L291" i="3"/>
  <c r="J292" i="3"/>
  <c r="K292" i="3"/>
  <c r="L292" i="3"/>
  <c r="J293" i="3"/>
  <c r="J294" i="3"/>
  <c r="L294" i="3"/>
  <c r="J295" i="3"/>
  <c r="K295" i="3"/>
  <c r="L295" i="3"/>
  <c r="J296" i="3"/>
  <c r="K296" i="3"/>
  <c r="L296" i="3"/>
  <c r="J297" i="3"/>
  <c r="J298" i="3"/>
  <c r="L298" i="3"/>
  <c r="J299" i="3"/>
  <c r="K299" i="3"/>
  <c r="L299" i="3"/>
  <c r="J300" i="3"/>
  <c r="K300" i="3"/>
  <c r="L300" i="3"/>
  <c r="J301" i="3"/>
  <c r="J302" i="3"/>
  <c r="J303" i="3"/>
  <c r="K303" i="3"/>
  <c r="L303" i="3"/>
  <c r="J304" i="3"/>
  <c r="K304" i="3"/>
  <c r="L304" i="3"/>
  <c r="J305" i="3"/>
  <c r="L306" i="3"/>
  <c r="J307" i="3"/>
  <c r="K307" i="3"/>
  <c r="L307" i="3"/>
  <c r="J308" i="3"/>
  <c r="K308" i="3"/>
  <c r="L308" i="3"/>
  <c r="J309" i="3"/>
  <c r="J310" i="3"/>
  <c r="L310" i="3"/>
  <c r="J311" i="3"/>
  <c r="K311" i="3"/>
  <c r="L311" i="3"/>
  <c r="J312" i="3"/>
  <c r="K312" i="3"/>
  <c r="L312" i="3"/>
  <c r="J314" i="3"/>
  <c r="L314" i="3"/>
  <c r="J315" i="3"/>
  <c r="K315" i="3"/>
  <c r="L315" i="3"/>
  <c r="J316" i="3"/>
  <c r="K316" i="3"/>
  <c r="L316" i="3"/>
  <c r="J318" i="3"/>
  <c r="L318" i="3"/>
  <c r="J319" i="3"/>
  <c r="K319" i="3"/>
  <c r="L319" i="3"/>
  <c r="J320" i="3"/>
  <c r="K320" i="3"/>
  <c r="L320" i="3"/>
  <c r="J322" i="3"/>
  <c r="L322" i="3"/>
  <c r="J323" i="3"/>
  <c r="K323" i="3"/>
  <c r="L323" i="3"/>
  <c r="J324" i="3"/>
  <c r="K324" i="3"/>
  <c r="L324" i="3"/>
  <c r="J326" i="3"/>
  <c r="L326" i="3"/>
  <c r="J327" i="3"/>
  <c r="K327" i="3"/>
  <c r="L327" i="3"/>
  <c r="J328" i="3"/>
  <c r="K328" i="3"/>
  <c r="L328" i="3"/>
  <c r="J330" i="3"/>
  <c r="L330" i="3"/>
  <c r="J331" i="3"/>
  <c r="K331" i="3"/>
  <c r="L331" i="3"/>
  <c r="J332" i="3"/>
  <c r="K332" i="3"/>
  <c r="L332" i="3"/>
  <c r="J334" i="3"/>
  <c r="L334" i="3"/>
  <c r="J335" i="3"/>
  <c r="K335" i="3"/>
  <c r="L335" i="3"/>
  <c r="J336" i="3"/>
  <c r="K336" i="3"/>
  <c r="L336" i="3"/>
  <c r="J338" i="3"/>
  <c r="L338" i="3"/>
  <c r="J339" i="3"/>
  <c r="K339" i="3"/>
  <c r="L339" i="3"/>
  <c r="J340" i="3"/>
  <c r="K340" i="3"/>
  <c r="L340" i="3"/>
  <c r="J342" i="3"/>
  <c r="L342" i="3"/>
  <c r="J343" i="3"/>
  <c r="K343" i="3"/>
  <c r="L343" i="3"/>
  <c r="J344" i="3"/>
  <c r="K344" i="3"/>
  <c r="L344" i="3"/>
  <c r="J346" i="3"/>
  <c r="L346" i="3"/>
  <c r="J347" i="3"/>
  <c r="K347" i="3"/>
  <c r="L347" i="3"/>
  <c r="J348" i="3"/>
  <c r="K348" i="3"/>
  <c r="L348" i="3"/>
  <c r="J350" i="3"/>
  <c r="L350" i="3"/>
  <c r="J351" i="3"/>
  <c r="K351" i="3"/>
  <c r="L351" i="3"/>
  <c r="J352" i="3"/>
  <c r="K352" i="3"/>
  <c r="L352" i="3"/>
  <c r="J354" i="3"/>
  <c r="L354" i="3"/>
  <c r="J355" i="3"/>
  <c r="K355" i="3"/>
  <c r="L355" i="3"/>
  <c r="J356" i="3"/>
  <c r="K356" i="3"/>
  <c r="L356" i="3"/>
  <c r="J358" i="3"/>
  <c r="L358" i="3"/>
  <c r="J359" i="3"/>
  <c r="K359" i="3"/>
  <c r="L359" i="3"/>
  <c r="J360" i="3"/>
  <c r="K360" i="3"/>
  <c r="L360" i="3"/>
  <c r="J362" i="3"/>
  <c r="L362" i="3"/>
  <c r="J363" i="3"/>
  <c r="K363" i="3"/>
  <c r="L363" i="3"/>
  <c r="J364" i="3"/>
  <c r="K364" i="3"/>
  <c r="L364" i="3"/>
  <c r="J366" i="3"/>
  <c r="L366" i="3"/>
  <c r="J367" i="3"/>
  <c r="K367" i="3"/>
  <c r="L367" i="3"/>
  <c r="J368" i="3"/>
  <c r="K368" i="3"/>
  <c r="L368" i="3"/>
  <c r="J370" i="3"/>
  <c r="L370" i="3"/>
  <c r="J371" i="3"/>
  <c r="K371" i="3"/>
  <c r="L371" i="3"/>
  <c r="J372" i="3"/>
  <c r="K372" i="3"/>
  <c r="L372" i="3"/>
  <c r="J374" i="3"/>
  <c r="L374" i="3"/>
  <c r="J375" i="3"/>
  <c r="K375" i="3"/>
  <c r="L375" i="3"/>
  <c r="J376" i="3"/>
  <c r="K376" i="3"/>
  <c r="L376" i="3"/>
  <c r="J377" i="3"/>
  <c r="L378" i="3"/>
  <c r="J379" i="3"/>
  <c r="K379" i="3"/>
  <c r="L379" i="3"/>
  <c r="J380" i="3"/>
  <c r="K380" i="3"/>
  <c r="L380" i="3"/>
  <c r="J381" i="3"/>
  <c r="L382" i="3"/>
  <c r="J383" i="3"/>
  <c r="K383" i="3"/>
  <c r="L383" i="3"/>
  <c r="J384" i="3"/>
  <c r="K384" i="3"/>
  <c r="L384" i="3"/>
  <c r="J385" i="3"/>
  <c r="J387" i="3"/>
  <c r="K387" i="3"/>
  <c r="L387" i="3"/>
  <c r="J388" i="3"/>
  <c r="K388" i="3"/>
  <c r="L388" i="3"/>
  <c r="J389" i="3"/>
  <c r="J391" i="3"/>
  <c r="K391" i="3"/>
  <c r="L391" i="3"/>
  <c r="J392" i="3"/>
  <c r="K392" i="3"/>
  <c r="L392" i="3"/>
  <c r="J393" i="3"/>
  <c r="J395" i="3"/>
  <c r="K395" i="3"/>
  <c r="L395" i="3"/>
  <c r="J396" i="3"/>
  <c r="K396" i="3"/>
  <c r="L396" i="3"/>
  <c r="J397" i="3"/>
  <c r="L398" i="3"/>
  <c r="J399" i="3"/>
  <c r="K399" i="3"/>
  <c r="L399" i="3"/>
  <c r="J400" i="3"/>
  <c r="K400" i="3"/>
  <c r="L400" i="3"/>
  <c r="J401" i="3"/>
  <c r="L402" i="3"/>
  <c r="J403" i="3"/>
  <c r="K403" i="3"/>
  <c r="L403" i="3"/>
  <c r="J404" i="3"/>
  <c r="K404" i="3"/>
  <c r="L404" i="3"/>
  <c r="J405" i="3"/>
  <c r="L406" i="3"/>
  <c r="J407" i="3"/>
  <c r="K407" i="3"/>
  <c r="L407" i="3"/>
  <c r="J408" i="3"/>
  <c r="K408" i="3"/>
  <c r="L408" i="3"/>
  <c r="L409" i="3"/>
  <c r="J409" i="3"/>
  <c r="K409" i="3"/>
  <c r="J410" i="3"/>
  <c r="L410" i="3"/>
  <c r="J411" i="3"/>
  <c r="K411" i="3"/>
  <c r="L411" i="3"/>
  <c r="J412" i="3"/>
  <c r="K412" i="3"/>
  <c r="L412" i="3"/>
  <c r="L413" i="3"/>
  <c r="J413" i="3"/>
  <c r="K413" i="3"/>
  <c r="K414" i="3"/>
  <c r="J415" i="3"/>
  <c r="L415" i="3"/>
  <c r="J416" i="3"/>
  <c r="K416" i="3"/>
  <c r="L416" i="3"/>
  <c r="L417" i="3"/>
  <c r="J417" i="3"/>
  <c r="K418" i="3"/>
  <c r="J418" i="3"/>
  <c r="J419" i="3"/>
  <c r="K419" i="3"/>
  <c r="J420" i="3"/>
  <c r="K420" i="3"/>
  <c r="L420" i="3"/>
  <c r="L421" i="3"/>
  <c r="J423" i="3"/>
  <c r="J424" i="3"/>
  <c r="K424" i="3"/>
  <c r="L424" i="3"/>
  <c r="L425" i="3"/>
  <c r="J425" i="3"/>
  <c r="K425" i="3"/>
  <c r="K426" i="3"/>
  <c r="J426" i="3"/>
  <c r="J427" i="3"/>
  <c r="K427" i="3"/>
  <c r="L427" i="3"/>
  <c r="J428" i="3"/>
  <c r="K428" i="3"/>
  <c r="L428" i="3"/>
  <c r="L429" i="3"/>
  <c r="K429" i="3"/>
  <c r="L430" i="3"/>
  <c r="J431" i="3"/>
  <c r="L431" i="3"/>
  <c r="J432" i="3"/>
  <c r="K432" i="3"/>
  <c r="L432" i="3"/>
  <c r="L433" i="3"/>
  <c r="J433" i="3"/>
  <c r="K434" i="3"/>
  <c r="J435" i="3"/>
  <c r="K435" i="3"/>
  <c r="J436" i="3"/>
  <c r="K436" i="3"/>
  <c r="L436" i="3"/>
  <c r="L437" i="3"/>
  <c r="K438" i="3"/>
  <c r="J439" i="3"/>
  <c r="J440" i="3"/>
  <c r="K440" i="3"/>
  <c r="L440" i="3"/>
  <c r="L441" i="3"/>
  <c r="J441" i="3"/>
  <c r="K441" i="3"/>
  <c r="J442" i="3"/>
  <c r="L442" i="3"/>
  <c r="J443" i="3"/>
  <c r="K443" i="3"/>
  <c r="L443" i="3"/>
  <c r="J444" i="3"/>
  <c r="K444" i="3"/>
  <c r="L444" i="3"/>
  <c r="L445" i="3"/>
  <c r="K445" i="3"/>
  <c r="K446" i="3"/>
  <c r="L446" i="3"/>
  <c r="J447" i="3"/>
  <c r="L447" i="3"/>
  <c r="J448" i="3"/>
  <c r="K448" i="3"/>
  <c r="L448" i="3"/>
  <c r="L449" i="3"/>
  <c r="J449" i="3"/>
  <c r="K450" i="3"/>
  <c r="J450" i="3"/>
  <c r="J451" i="3"/>
  <c r="K451" i="3"/>
  <c r="J452" i="3"/>
  <c r="K452" i="3"/>
  <c r="L452" i="3"/>
  <c r="L453" i="3"/>
  <c r="K454" i="3"/>
  <c r="J455" i="3"/>
  <c r="J456" i="3"/>
  <c r="K456" i="3"/>
  <c r="L456" i="3"/>
  <c r="L457" i="3"/>
  <c r="J457" i="3"/>
  <c r="K457" i="3"/>
  <c r="K458" i="3"/>
  <c r="J458" i="3"/>
  <c r="L458" i="3"/>
  <c r="J459" i="3"/>
  <c r="K459" i="3"/>
  <c r="L459" i="3"/>
  <c r="J460" i="3"/>
  <c r="K460" i="3"/>
  <c r="L460" i="3"/>
  <c r="L461" i="3"/>
  <c r="K461" i="3"/>
  <c r="K462" i="3"/>
  <c r="L462" i="3"/>
  <c r="J463" i="3"/>
  <c r="L463" i="3"/>
  <c r="J464" i="3"/>
  <c r="K464" i="3"/>
  <c r="L464" i="3"/>
  <c r="L465" i="3"/>
  <c r="J465" i="3"/>
  <c r="K466" i="3"/>
  <c r="J466" i="3"/>
  <c r="J467" i="3"/>
  <c r="K467" i="3"/>
  <c r="J468" i="3"/>
  <c r="K468" i="3"/>
  <c r="L468" i="3"/>
  <c r="L469" i="3"/>
  <c r="K470" i="3"/>
  <c r="J471" i="3"/>
  <c r="J472" i="3"/>
  <c r="K472" i="3"/>
  <c r="L472" i="3"/>
  <c r="L473" i="3"/>
  <c r="J473" i="3"/>
  <c r="K473" i="3"/>
  <c r="K474" i="3"/>
  <c r="J474" i="3"/>
  <c r="L474" i="3"/>
  <c r="J475" i="3"/>
  <c r="K475" i="3"/>
  <c r="L475" i="3"/>
  <c r="J476" i="3"/>
  <c r="K476" i="3"/>
  <c r="L476" i="3"/>
  <c r="L477" i="3"/>
  <c r="J477" i="3"/>
  <c r="K477" i="3"/>
  <c r="L478" i="3"/>
  <c r="J478" i="3"/>
  <c r="K478" i="3"/>
  <c r="L479" i="3"/>
  <c r="J479" i="3"/>
  <c r="K480" i="3"/>
  <c r="J481" i="3"/>
  <c r="K481" i="3"/>
  <c r="L481" i="3"/>
  <c r="L482" i="3"/>
  <c r="J482" i="3"/>
  <c r="K482" i="3"/>
  <c r="J483" i="3"/>
  <c r="J485" i="3"/>
  <c r="K485" i="3"/>
  <c r="L485" i="3"/>
  <c r="L486" i="3"/>
  <c r="J486" i="3"/>
  <c r="K486" i="3"/>
  <c r="J487" i="3"/>
  <c r="L488" i="3"/>
  <c r="J489" i="3"/>
  <c r="K489" i="3"/>
  <c r="L489" i="3"/>
  <c r="L490" i="3"/>
  <c r="J490" i="3"/>
  <c r="K490" i="3"/>
  <c r="J491" i="3"/>
  <c r="J493" i="3"/>
  <c r="K493" i="3"/>
  <c r="L493" i="3"/>
  <c r="J494" i="3"/>
  <c r="K494" i="3"/>
  <c r="L495" i="3"/>
  <c r="J495" i="3"/>
  <c r="L496" i="3"/>
  <c r="J497" i="3"/>
  <c r="K497" i="3"/>
  <c r="L497" i="3"/>
  <c r="L498" i="3"/>
  <c r="J498" i="3"/>
  <c r="K498" i="3"/>
  <c r="J499" i="3"/>
  <c r="K3" i="3"/>
  <c r="L3" i="3"/>
  <c r="K4" i="3"/>
  <c r="L4" i="3"/>
  <c r="L5" i="3"/>
  <c r="K6" i="3"/>
  <c r="L6" i="3"/>
  <c r="K7" i="3"/>
  <c r="L7" i="3"/>
  <c r="K8" i="3"/>
  <c r="L8" i="3"/>
  <c r="L9" i="3"/>
  <c r="K10" i="3"/>
  <c r="L10" i="3"/>
  <c r="K11" i="3"/>
  <c r="L11" i="3"/>
  <c r="K12" i="3"/>
  <c r="L12" i="3"/>
  <c r="L13" i="3"/>
  <c r="K14" i="3"/>
  <c r="L14" i="3"/>
  <c r="K15" i="3"/>
  <c r="L15" i="3"/>
  <c r="K16" i="3"/>
  <c r="L16" i="3"/>
  <c r="L17" i="3"/>
  <c r="K18" i="3"/>
  <c r="L18" i="3"/>
  <c r="K19" i="3"/>
  <c r="L19" i="3"/>
  <c r="K20" i="3"/>
  <c r="L20" i="3"/>
  <c r="L21" i="3"/>
  <c r="K22" i="3"/>
  <c r="L22" i="3"/>
  <c r="K23" i="3"/>
  <c r="L23" i="3"/>
  <c r="K24" i="3"/>
  <c r="L24" i="3"/>
  <c r="L25" i="3"/>
  <c r="K26" i="3"/>
  <c r="L26" i="3"/>
  <c r="K27" i="3"/>
  <c r="L27" i="3"/>
  <c r="K28" i="3"/>
  <c r="L28" i="3"/>
  <c r="L29" i="3"/>
  <c r="K30" i="3"/>
  <c r="L30" i="3"/>
  <c r="K31" i="3"/>
  <c r="L31" i="3"/>
  <c r="K32" i="3"/>
  <c r="L32" i="3"/>
  <c r="L33" i="3"/>
  <c r="K34" i="3"/>
  <c r="L34" i="3"/>
  <c r="K35" i="3"/>
  <c r="L35" i="3"/>
  <c r="K36" i="3"/>
  <c r="L36" i="3"/>
  <c r="L37" i="3"/>
  <c r="K38" i="3"/>
  <c r="L38" i="3"/>
  <c r="K39" i="3"/>
  <c r="L39" i="3"/>
  <c r="K40" i="3"/>
  <c r="L40" i="3"/>
  <c r="L41" i="3"/>
  <c r="K42" i="3"/>
  <c r="L42" i="3"/>
  <c r="K43" i="3"/>
  <c r="L43" i="3"/>
  <c r="K44" i="3"/>
  <c r="L44" i="3"/>
  <c r="L45" i="3"/>
  <c r="K46" i="3"/>
  <c r="L46" i="3"/>
  <c r="K47" i="3"/>
  <c r="L47" i="3"/>
  <c r="K48" i="3"/>
  <c r="L48" i="3"/>
  <c r="L49" i="3"/>
  <c r="K50" i="3"/>
  <c r="L50" i="3"/>
  <c r="K51" i="3"/>
  <c r="L51" i="3"/>
  <c r="K52" i="3"/>
  <c r="L52" i="3"/>
  <c r="L53" i="3"/>
  <c r="K54" i="3"/>
  <c r="L54" i="3"/>
  <c r="K55" i="3"/>
  <c r="L55" i="3"/>
  <c r="K56" i="3"/>
  <c r="L56" i="3"/>
  <c r="L57" i="3"/>
  <c r="K58" i="3"/>
  <c r="L58" i="3"/>
  <c r="K59" i="3"/>
  <c r="L59" i="3"/>
  <c r="K60" i="3"/>
  <c r="L60" i="3"/>
  <c r="L61" i="3"/>
  <c r="K62" i="3"/>
  <c r="L62" i="3"/>
  <c r="K63" i="3"/>
  <c r="L63" i="3"/>
  <c r="K64" i="3"/>
  <c r="L64" i="3"/>
  <c r="L65" i="3"/>
  <c r="K66" i="3"/>
  <c r="L66" i="3"/>
  <c r="K67" i="3"/>
  <c r="L67" i="3"/>
  <c r="K68" i="3"/>
  <c r="L68" i="3"/>
  <c r="L69" i="3"/>
  <c r="K70" i="3"/>
  <c r="L70" i="3"/>
  <c r="K71" i="3"/>
  <c r="L71" i="3"/>
  <c r="K72" i="3"/>
  <c r="L72" i="3"/>
  <c r="K73" i="3"/>
  <c r="L73" i="3"/>
  <c r="L2" i="3"/>
  <c r="K2" i="3"/>
  <c r="J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2" i="3"/>
  <c r="J43" i="3"/>
  <c r="J45" i="3"/>
  <c r="J46" i="3"/>
  <c r="J47" i="3"/>
  <c r="J49" i="3"/>
  <c r="J50" i="3"/>
  <c r="J51" i="3"/>
  <c r="J52" i="3"/>
  <c r="J53" i="3"/>
  <c r="J54" i="3"/>
  <c r="J55" i="3"/>
  <c r="J56" i="3"/>
  <c r="J57" i="3"/>
  <c r="J58" i="3"/>
  <c r="J59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F73" i="3"/>
  <c r="E73" i="3"/>
  <c r="F72" i="3"/>
  <c r="E72" i="3"/>
  <c r="F71" i="3"/>
  <c r="E71" i="3"/>
  <c r="F70" i="3"/>
  <c r="E70" i="3"/>
  <c r="F69" i="3"/>
  <c r="E69" i="3"/>
  <c r="F68" i="3"/>
  <c r="E68" i="3"/>
  <c r="F67" i="3"/>
  <c r="E67" i="3"/>
  <c r="F66" i="3"/>
  <c r="E66" i="3"/>
  <c r="F65" i="3"/>
  <c r="E65" i="3"/>
  <c r="F64" i="3"/>
  <c r="E64" i="3"/>
  <c r="F63" i="3"/>
  <c r="E63" i="3"/>
  <c r="F62" i="3"/>
  <c r="E62" i="3"/>
  <c r="F61" i="3"/>
  <c r="E61" i="3"/>
  <c r="F60" i="3"/>
  <c r="E60" i="3"/>
  <c r="F59" i="3"/>
  <c r="E59" i="3"/>
  <c r="F58" i="3"/>
  <c r="E58" i="3"/>
  <c r="F57" i="3"/>
  <c r="E57" i="3"/>
  <c r="F56" i="3"/>
  <c r="E56" i="3"/>
  <c r="F55" i="3"/>
  <c r="E55" i="3"/>
  <c r="F54" i="3"/>
  <c r="E54" i="3"/>
  <c r="F53" i="3"/>
  <c r="E53" i="3"/>
  <c r="F52" i="3"/>
  <c r="E52" i="3"/>
  <c r="F51" i="3"/>
  <c r="E51" i="3"/>
  <c r="F50" i="3"/>
  <c r="E50" i="3"/>
  <c r="F49" i="3"/>
  <c r="E49" i="3"/>
  <c r="F48" i="3"/>
  <c r="E48" i="3"/>
  <c r="F47" i="3"/>
  <c r="E47" i="3"/>
  <c r="F46" i="3"/>
  <c r="E46" i="3"/>
  <c r="F45" i="3"/>
  <c r="E45" i="3"/>
  <c r="F44" i="3"/>
  <c r="E44" i="3"/>
  <c r="F43" i="3"/>
  <c r="E43" i="3"/>
  <c r="F42" i="3"/>
  <c r="E42" i="3"/>
  <c r="F41" i="3"/>
  <c r="E41" i="3"/>
  <c r="F40" i="3"/>
  <c r="E40" i="3"/>
  <c r="F39" i="3"/>
  <c r="E39" i="3"/>
  <c r="F38" i="3"/>
  <c r="E38" i="3"/>
  <c r="H48" i="7" l="1"/>
  <c r="K47" i="7"/>
  <c r="L47" i="7" s="1"/>
  <c r="H103" i="7"/>
  <c r="H99" i="7"/>
  <c r="H95" i="7"/>
  <c r="H91" i="7"/>
  <c r="H56" i="7"/>
  <c r="K55" i="7"/>
  <c r="L55" i="7" s="1"/>
  <c r="H52" i="7"/>
  <c r="K51" i="7"/>
  <c r="L51" i="7" s="1"/>
  <c r="N3" i="3"/>
  <c r="N4" i="3"/>
  <c r="B5" i="7"/>
  <c r="C5" i="7"/>
  <c r="L186" i="3"/>
  <c r="L174" i="3"/>
  <c r="J134" i="3"/>
  <c r="J118" i="3"/>
  <c r="J102" i="3"/>
  <c r="J86" i="3"/>
  <c r="J41" i="3"/>
  <c r="J178" i="3"/>
  <c r="L500" i="3"/>
  <c r="L480" i="3"/>
  <c r="K500" i="3"/>
  <c r="L499" i="3"/>
  <c r="K496" i="3"/>
  <c r="K492" i="3"/>
  <c r="L491" i="3"/>
  <c r="K488" i="3"/>
  <c r="L487" i="3"/>
  <c r="K484" i="3"/>
  <c r="L483" i="3"/>
  <c r="L471" i="3"/>
  <c r="L455" i="3"/>
  <c r="L454" i="3"/>
  <c r="K453" i="3"/>
  <c r="J500" i="3"/>
  <c r="K499" i="3"/>
  <c r="J496" i="3"/>
  <c r="K495" i="3"/>
  <c r="L494" i="3"/>
  <c r="J492" i="3"/>
  <c r="K491" i="3"/>
  <c r="J488" i="3"/>
  <c r="K487" i="3"/>
  <c r="J484" i="3"/>
  <c r="K483" i="3"/>
  <c r="J480" i="3"/>
  <c r="K479" i="3"/>
  <c r="K471" i="3"/>
  <c r="J470" i="3"/>
  <c r="J469" i="3"/>
  <c r="L467" i="3"/>
  <c r="L466" i="3"/>
  <c r="K465" i="3"/>
  <c r="K455" i="3"/>
  <c r="J454" i="3"/>
  <c r="J453" i="3"/>
  <c r="L451" i="3"/>
  <c r="L450" i="3"/>
  <c r="K449" i="3"/>
  <c r="K439" i="3"/>
  <c r="J438" i="3"/>
  <c r="J437" i="3"/>
  <c r="L435" i="3"/>
  <c r="L434" i="3"/>
  <c r="K433" i="3"/>
  <c r="K423" i="3"/>
  <c r="J422" i="3"/>
  <c r="J421" i="3"/>
  <c r="L419" i="3"/>
  <c r="L418" i="3"/>
  <c r="K417" i="3"/>
  <c r="J406" i="3"/>
  <c r="K406" i="3"/>
  <c r="K393" i="3"/>
  <c r="L393" i="3"/>
  <c r="J390" i="3"/>
  <c r="K390" i="3"/>
  <c r="K377" i="3"/>
  <c r="L377" i="3"/>
  <c r="J369" i="3"/>
  <c r="K369" i="3"/>
  <c r="L369" i="3"/>
  <c r="J361" i="3"/>
  <c r="K361" i="3"/>
  <c r="L361" i="3"/>
  <c r="J353" i="3"/>
  <c r="K353" i="3"/>
  <c r="L353" i="3"/>
  <c r="J345" i="3"/>
  <c r="K345" i="3"/>
  <c r="L345" i="3"/>
  <c r="J337" i="3"/>
  <c r="K337" i="3"/>
  <c r="L337" i="3"/>
  <c r="J329" i="3"/>
  <c r="K329" i="3"/>
  <c r="L329" i="3"/>
  <c r="J321" i="3"/>
  <c r="K321" i="3"/>
  <c r="L321" i="3"/>
  <c r="J313" i="3"/>
  <c r="K313" i="3"/>
  <c r="L313" i="3"/>
  <c r="K397" i="3"/>
  <c r="L397" i="3"/>
  <c r="J394" i="3"/>
  <c r="K394" i="3"/>
  <c r="K381" i="3"/>
  <c r="L381" i="3"/>
  <c r="J378" i="3"/>
  <c r="K378" i="3"/>
  <c r="L492" i="3"/>
  <c r="L484" i="3"/>
  <c r="K463" i="3"/>
  <c r="J462" i="3"/>
  <c r="J461" i="3"/>
  <c r="K447" i="3"/>
  <c r="J446" i="3"/>
  <c r="J445" i="3"/>
  <c r="K431" i="3"/>
  <c r="J430" i="3"/>
  <c r="J429" i="3"/>
  <c r="K415" i="3"/>
  <c r="J414" i="3"/>
  <c r="K401" i="3"/>
  <c r="L401" i="3"/>
  <c r="J398" i="3"/>
  <c r="K398" i="3"/>
  <c r="K385" i="3"/>
  <c r="L385" i="3"/>
  <c r="J382" i="3"/>
  <c r="K382" i="3"/>
  <c r="J373" i="3"/>
  <c r="K373" i="3"/>
  <c r="L373" i="3"/>
  <c r="J365" i="3"/>
  <c r="K365" i="3"/>
  <c r="L365" i="3"/>
  <c r="J357" i="3"/>
  <c r="K357" i="3"/>
  <c r="L357" i="3"/>
  <c r="J349" i="3"/>
  <c r="K349" i="3"/>
  <c r="L349" i="3"/>
  <c r="J341" i="3"/>
  <c r="K341" i="3"/>
  <c r="L341" i="3"/>
  <c r="J333" i="3"/>
  <c r="K333" i="3"/>
  <c r="L333" i="3"/>
  <c r="J325" i="3"/>
  <c r="K325" i="3"/>
  <c r="L325" i="3"/>
  <c r="J317" i="3"/>
  <c r="K317" i="3"/>
  <c r="L317" i="3"/>
  <c r="L470" i="3"/>
  <c r="K469" i="3"/>
  <c r="L439" i="3"/>
  <c r="L438" i="3"/>
  <c r="K437" i="3"/>
  <c r="L423" i="3"/>
  <c r="L422" i="3"/>
  <c r="K421" i="3"/>
  <c r="K405" i="3"/>
  <c r="L405" i="3"/>
  <c r="J402" i="3"/>
  <c r="K402" i="3"/>
  <c r="K389" i="3"/>
  <c r="L389" i="3"/>
  <c r="J386" i="3"/>
  <c r="K386" i="3"/>
  <c r="K374" i="3"/>
  <c r="K370" i="3"/>
  <c r="K366" i="3"/>
  <c r="K362" i="3"/>
  <c r="K358" i="3"/>
  <c r="K354" i="3"/>
  <c r="K350" i="3"/>
  <c r="K346" i="3"/>
  <c r="K342" i="3"/>
  <c r="K338" i="3"/>
  <c r="K334" i="3"/>
  <c r="K330" i="3"/>
  <c r="K326" i="3"/>
  <c r="K322" i="3"/>
  <c r="K318" i="3"/>
  <c r="K314" i="3"/>
  <c r="K310" i="3"/>
  <c r="L309" i="3"/>
  <c r="K306" i="3"/>
  <c r="L305" i="3"/>
  <c r="K302" i="3"/>
  <c r="L301" i="3"/>
  <c r="K298" i="3"/>
  <c r="L297" i="3"/>
  <c r="K294" i="3"/>
  <c r="L293" i="3"/>
  <c r="K290" i="3"/>
  <c r="L289" i="3"/>
  <c r="K286" i="3"/>
  <c r="L285" i="3"/>
  <c r="K282" i="3"/>
  <c r="L281" i="3"/>
  <c r="K278" i="3"/>
  <c r="L277" i="3"/>
  <c r="K268" i="3"/>
  <c r="J267" i="3"/>
  <c r="J266" i="3"/>
  <c r="L264" i="3"/>
  <c r="L263" i="3"/>
  <c r="K262" i="3"/>
  <c r="L246" i="3"/>
  <c r="K246" i="3"/>
  <c r="K243" i="3"/>
  <c r="J243" i="3"/>
  <c r="K309" i="3"/>
  <c r="K305" i="3"/>
  <c r="K301" i="3"/>
  <c r="K297" i="3"/>
  <c r="K293" i="3"/>
  <c r="K289" i="3"/>
  <c r="K285" i="3"/>
  <c r="K281" i="3"/>
  <c r="K277" i="3"/>
  <c r="L276" i="3"/>
  <c r="L275" i="3"/>
  <c r="K274" i="3"/>
  <c r="K264" i="3"/>
  <c r="J263" i="3"/>
  <c r="J262" i="3"/>
  <c r="L260" i="3"/>
  <c r="L259" i="3"/>
  <c r="K258" i="3"/>
  <c r="L250" i="3"/>
  <c r="K250" i="3"/>
  <c r="K247" i="3"/>
  <c r="J247" i="3"/>
  <c r="L238" i="3"/>
  <c r="J238" i="3"/>
  <c r="K238" i="3"/>
  <c r="L230" i="3"/>
  <c r="J230" i="3"/>
  <c r="K230" i="3"/>
  <c r="L222" i="3"/>
  <c r="J222" i="3"/>
  <c r="K222" i="3"/>
  <c r="K276" i="3"/>
  <c r="J275" i="3"/>
  <c r="J274" i="3"/>
  <c r="K260" i="3"/>
  <c r="J259" i="3"/>
  <c r="J258" i="3"/>
  <c r="L254" i="3"/>
  <c r="K254" i="3"/>
  <c r="K251" i="3"/>
  <c r="J251" i="3"/>
  <c r="K255" i="3"/>
  <c r="J255" i="3"/>
  <c r="L242" i="3"/>
  <c r="K242" i="3"/>
  <c r="L234" i="3"/>
  <c r="J234" i="3"/>
  <c r="K234" i="3"/>
  <c r="L226" i="3"/>
  <c r="J226" i="3"/>
  <c r="K226" i="3"/>
  <c r="L218" i="3"/>
  <c r="J218" i="3"/>
  <c r="K218" i="3"/>
  <c r="J239" i="3"/>
  <c r="J235" i="3"/>
  <c r="J231" i="3"/>
  <c r="J227" i="3"/>
  <c r="J223" i="3"/>
  <c r="J219" i="3"/>
  <c r="J215" i="3"/>
  <c r="K214" i="3"/>
  <c r="J211" i="3"/>
  <c r="K210" i="3"/>
  <c r="J207" i="3"/>
  <c r="K206" i="3"/>
  <c r="J203" i="3"/>
  <c r="K202" i="3"/>
  <c r="J199" i="3"/>
  <c r="K198" i="3"/>
  <c r="J195" i="3"/>
  <c r="K194" i="3"/>
  <c r="J191" i="3"/>
  <c r="K190" i="3"/>
  <c r="J187" i="3"/>
  <c r="J186" i="3"/>
  <c r="L184" i="3"/>
  <c r="L183" i="3"/>
  <c r="K182" i="3"/>
  <c r="K172" i="3"/>
  <c r="J171" i="3"/>
  <c r="J170" i="3"/>
  <c r="L168" i="3"/>
  <c r="L167" i="3"/>
  <c r="K166" i="3"/>
  <c r="J154" i="3"/>
  <c r="L154" i="3"/>
  <c r="J146" i="3"/>
  <c r="K146" i="3"/>
  <c r="L146" i="3"/>
  <c r="J214" i="3"/>
  <c r="J210" i="3"/>
  <c r="J206" i="3"/>
  <c r="J202" i="3"/>
  <c r="J198" i="3"/>
  <c r="J194" i="3"/>
  <c r="J190" i="3"/>
  <c r="K184" i="3"/>
  <c r="J183" i="3"/>
  <c r="J182" i="3"/>
  <c r="K168" i="3"/>
  <c r="J167" i="3"/>
  <c r="J166" i="3"/>
  <c r="J158" i="3"/>
  <c r="L158" i="3"/>
  <c r="L156" i="3"/>
  <c r="J156" i="3"/>
  <c r="J162" i="3"/>
  <c r="L162" i="3"/>
  <c r="L160" i="3"/>
  <c r="J160" i="3"/>
  <c r="J150" i="3"/>
  <c r="K150" i="3"/>
  <c r="L150" i="3"/>
  <c r="K186" i="3"/>
  <c r="K176" i="3"/>
  <c r="J175" i="3"/>
  <c r="J174" i="3"/>
  <c r="L172" i="3"/>
  <c r="L171" i="3"/>
  <c r="K170" i="3"/>
  <c r="K154" i="3"/>
  <c r="J152" i="3"/>
  <c r="J148" i="3"/>
  <c r="J144" i="3"/>
  <c r="L142" i="3"/>
  <c r="J140" i="3"/>
  <c r="L138" i="3"/>
  <c r="J136" i="3"/>
  <c r="L134" i="3"/>
  <c r="J132" i="3"/>
  <c r="L130" i="3"/>
  <c r="J128" i="3"/>
  <c r="L126" i="3"/>
  <c r="J124" i="3"/>
  <c r="L122" i="3"/>
  <c r="J120" i="3"/>
  <c r="L118" i="3"/>
  <c r="J116" i="3"/>
  <c r="L114" i="3"/>
  <c r="J112" i="3"/>
  <c r="L110" i="3"/>
  <c r="J108" i="3"/>
  <c r="L106" i="3"/>
  <c r="J104" i="3"/>
  <c r="L102" i="3"/>
  <c r="J100" i="3"/>
  <c r="L98" i="3"/>
  <c r="J96" i="3"/>
  <c r="L94" i="3"/>
  <c r="J92" i="3"/>
  <c r="L90" i="3"/>
  <c r="J88" i="3"/>
  <c r="L86" i="3"/>
  <c r="J84" i="3"/>
  <c r="L82" i="3"/>
  <c r="J80" i="3"/>
  <c r="L78" i="3"/>
  <c r="J76" i="3"/>
  <c r="K75" i="3"/>
  <c r="L74" i="3"/>
  <c r="K142" i="3"/>
  <c r="K138" i="3"/>
  <c r="K134" i="3"/>
  <c r="K130" i="3"/>
  <c r="K126" i="3"/>
  <c r="K122" i="3"/>
  <c r="K118" i="3"/>
  <c r="K114" i="3"/>
  <c r="K110" i="3"/>
  <c r="K106" i="3"/>
  <c r="K102" i="3"/>
  <c r="K98" i="3"/>
  <c r="K94" i="3"/>
  <c r="K90" i="3"/>
  <c r="K86" i="3"/>
  <c r="K82" i="3"/>
  <c r="K78" i="3"/>
  <c r="K74" i="3"/>
  <c r="J60" i="3"/>
  <c r="J48" i="3"/>
  <c r="J44" i="3"/>
  <c r="J40" i="3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38" i="1"/>
  <c r="N5" i="3" l="1"/>
  <c r="N6" i="3"/>
  <c r="N7" i="3" s="1"/>
  <c r="N8" i="3" l="1"/>
  <c r="H5" i="7"/>
  <c r="G5" i="7"/>
  <c r="K5" i="7"/>
  <c r="L5" i="7" s="1"/>
  <c r="N9" i="3" l="1"/>
  <c r="N10" i="3" s="1"/>
  <c r="N11" i="3" l="1"/>
  <c r="N12" i="3" s="1"/>
  <c r="N13" i="3"/>
  <c r="C11" i="7" l="1"/>
  <c r="B7" i="7"/>
  <c r="C12" i="7" l="1"/>
  <c r="B10" i="7"/>
  <c r="B8" i="7"/>
  <c r="B12" i="7"/>
  <c r="C8" i="7"/>
  <c r="B9" i="7"/>
  <c r="C26" i="7"/>
  <c r="B6" i="7"/>
  <c r="C10" i="7"/>
  <c r="C7" i="7"/>
  <c r="C6" i="7"/>
  <c r="B11" i="7"/>
  <c r="C9" i="7"/>
  <c r="C104" i="7"/>
  <c r="B62" i="7"/>
  <c r="B33" i="7"/>
  <c r="B77" i="7"/>
  <c r="B86" i="7"/>
  <c r="C63" i="7"/>
  <c r="C47" i="7"/>
  <c r="B98" i="7"/>
  <c r="B69" i="7"/>
  <c r="C82" i="7"/>
  <c r="B66" i="7"/>
  <c r="C32" i="7"/>
  <c r="B54" i="7"/>
  <c r="C31" i="7"/>
  <c r="C37" i="7"/>
  <c r="B25" i="7"/>
  <c r="B79" i="7"/>
  <c r="B63" i="7"/>
  <c r="B37" i="7"/>
  <c r="C14" i="7"/>
  <c r="C45" i="7"/>
  <c r="C90" i="7"/>
  <c r="C77" i="7"/>
  <c r="C61" i="7"/>
  <c r="C55" i="7"/>
  <c r="B95" i="7"/>
  <c r="B101" i="7"/>
  <c r="C42" i="7"/>
  <c r="B72" i="7"/>
  <c r="B31" i="7"/>
  <c r="B100" i="7"/>
  <c r="B104" i="7"/>
  <c r="B88" i="7"/>
  <c r="B82" i="7"/>
  <c r="C101" i="7"/>
  <c r="B81" i="7"/>
  <c r="B26" i="7"/>
  <c r="C43" i="7"/>
  <c r="C89" i="7"/>
  <c r="B89" i="7"/>
  <c r="B65" i="7"/>
  <c r="C95" i="7"/>
  <c r="C70" i="7"/>
  <c r="B55" i="7"/>
  <c r="C100" i="7"/>
  <c r="C59" i="7"/>
  <c r="B97" i="7"/>
  <c r="B60" i="7"/>
  <c r="C72" i="7"/>
  <c r="B45" i="7"/>
  <c r="C64" i="7"/>
  <c r="B27" i="7"/>
  <c r="C49" i="7"/>
  <c r="B84" i="7"/>
  <c r="B51" i="7"/>
  <c r="C73" i="7"/>
  <c r="B16" i="7"/>
  <c r="B59" i="7"/>
  <c r="C81" i="7"/>
  <c r="B28" i="7"/>
  <c r="B30" i="7"/>
  <c r="C87" i="7"/>
  <c r="B71" i="7"/>
  <c r="C96" i="7"/>
  <c r="B32" i="7"/>
  <c r="C54" i="7"/>
  <c r="C58" i="7"/>
  <c r="C60" i="7"/>
  <c r="B85" i="7"/>
  <c r="C48" i="7"/>
  <c r="C18" i="7"/>
  <c r="C16" i="7"/>
  <c r="B91" i="7"/>
  <c r="B103" i="7"/>
  <c r="B87" i="7"/>
  <c r="C53" i="7"/>
  <c r="C39" i="7"/>
  <c r="C83" i="7"/>
  <c r="C46" i="7"/>
  <c r="B22" i="7"/>
  <c r="C102" i="7"/>
  <c r="C19" i="7"/>
  <c r="B47" i="7"/>
  <c r="B50" i="7"/>
  <c r="C84" i="7"/>
  <c r="B57" i="7"/>
  <c r="B46" i="7"/>
  <c r="C33" i="7"/>
  <c r="C24" i="7"/>
  <c r="B58" i="7"/>
  <c r="B52" i="7"/>
  <c r="B48" i="7"/>
  <c r="B90" i="7"/>
  <c r="B74" i="7"/>
  <c r="B39" i="7"/>
  <c r="B21" i="7"/>
  <c r="C23" i="7"/>
  <c r="C52" i="7"/>
  <c r="C94" i="7"/>
  <c r="C88" i="7"/>
  <c r="C76" i="7"/>
  <c r="B29" i="7"/>
  <c r="C67" i="7"/>
  <c r="C21" i="7"/>
  <c r="B14" i="7"/>
  <c r="C62" i="7"/>
  <c r="B67" i="7"/>
  <c r="B70" i="7"/>
  <c r="B17" i="7"/>
  <c r="C93" i="7"/>
  <c r="C68" i="7"/>
  <c r="C97" i="7"/>
  <c r="C40" i="7"/>
  <c r="C25" i="7"/>
  <c r="B41" i="7"/>
  <c r="C29" i="7"/>
  <c r="B43" i="7"/>
  <c r="B96" i="7"/>
  <c r="C50" i="7"/>
  <c r="B36" i="7"/>
  <c r="C56" i="7"/>
  <c r="B49" i="7"/>
  <c r="C71" i="7"/>
  <c r="B78" i="7"/>
  <c r="C75" i="7"/>
  <c r="B64" i="7"/>
  <c r="B80" i="7"/>
  <c r="B38" i="7"/>
  <c r="C91" i="7"/>
  <c r="B44" i="7"/>
  <c r="C103" i="7"/>
  <c r="C74" i="7"/>
  <c r="B13" i="7"/>
  <c r="C34" i="7"/>
  <c r="C92" i="7"/>
  <c r="C66" i="7"/>
  <c r="C17" i="7"/>
  <c r="C13" i="7"/>
  <c r="C99" i="7"/>
  <c r="B40" i="7"/>
  <c r="B93" i="7"/>
  <c r="C30" i="7"/>
  <c r="C98" i="7"/>
  <c r="C44" i="7"/>
  <c r="B20" i="7"/>
  <c r="B102" i="7"/>
  <c r="C51" i="7"/>
  <c r="B83" i="7"/>
  <c r="B76" i="7"/>
  <c r="B24" i="7"/>
  <c r="B35" i="7"/>
  <c r="B19" i="7"/>
  <c r="C20" i="7"/>
  <c r="C28" i="7"/>
  <c r="C86" i="7"/>
  <c r="C15" i="7"/>
  <c r="C85" i="7"/>
  <c r="B73" i="7"/>
  <c r="C79" i="7"/>
  <c r="C38" i="7"/>
  <c r="C65" i="7"/>
  <c r="B68" i="7"/>
  <c r="B56" i="7"/>
  <c r="B18" i="7"/>
  <c r="C78" i="7"/>
  <c r="C69" i="7"/>
  <c r="C22" i="7"/>
  <c r="B23" i="7"/>
  <c r="B99" i="7"/>
  <c r="B15" i="7"/>
  <c r="B61" i="7"/>
  <c r="C80" i="7"/>
  <c r="B75" i="7"/>
  <c r="C36" i="7"/>
  <c r="B34" i="7"/>
  <c r="B92" i="7"/>
  <c r="C27" i="7"/>
  <c r="B42" i="7"/>
  <c r="C35" i="7"/>
  <c r="C57" i="7"/>
  <c r="C41" i="7"/>
  <c r="B94" i="7"/>
  <c r="B53" i="7"/>
</calcChain>
</file>

<file path=xl/sharedStrings.xml><?xml version="1.0" encoding="utf-8"?>
<sst xmlns="http://schemas.openxmlformats.org/spreadsheetml/2006/main" count="564" uniqueCount="111">
  <si>
    <t>date</t>
  </si>
  <si>
    <t>creative_id</t>
  </si>
  <si>
    <t>campaign_name</t>
  </si>
  <si>
    <t>creative_name</t>
  </si>
  <si>
    <t>impression</t>
  </si>
  <si>
    <t>click</t>
  </si>
  <si>
    <t>cost</t>
  </si>
  <si>
    <t>url</t>
  </si>
  <si>
    <t>Campaign1_F2129</t>
  </si>
  <si>
    <t>Campaign2_F2535</t>
  </si>
  <si>
    <t>Campaign3_F4160</t>
  </si>
  <si>
    <t>Want a new boyfriend?</t>
  </si>
  <si>
    <t>Why settle? Date a doctor!</t>
  </si>
  <si>
    <t>There are too many singles</t>
  </si>
  <si>
    <t>http://www.domain.com/landingpage.php?t202id=3857&amp;t202kw=Campaign1_F2129@0000122</t>
  </si>
  <si>
    <t>http://www.domain.com/landingpage.php?t202id=3857&amp;t202kw=Campaign1_F2129@0000197-3</t>
  </si>
  <si>
    <t>http://www.domain.com/landingpage.php?t202id=3857&amp;t202kw=Campaign1_F2129@0000198-6</t>
  </si>
  <si>
    <t>http://www.domain.com/landingpage.php?t202id=3857&amp;t202kw=Campaign1_F2129@0000211-4</t>
  </si>
  <si>
    <t>http://www.domain.com/landingpage.php?t202id=3857&amp;t202kw=Campaign1_F2129@0000208-9</t>
  </si>
  <si>
    <t>http://www.domain.com/landingpage.php?t202id=3857&amp;t202kw=Campaign1_F2129@0000209-2</t>
  </si>
  <si>
    <t>http://www.domain.com/landingpage.php?t202id=3857&amp;t202kw=Campaign1_F2129@0000210-2</t>
  </si>
  <si>
    <t>http://www.domain.com/landingpage.php?t202id=3857&amp;t202kw=Campaign1_F2129@0000212-2</t>
  </si>
  <si>
    <t>http://www.domain.com/landingpage.php?t202id=3857&amp;t202kw=Campaign1_F2129@0000214-3</t>
  </si>
  <si>
    <t>http://www.domain.com/landingpage.php?t202id=3857&amp;t202kw=Campaign1_F2129@0000215-3</t>
  </si>
  <si>
    <t>http://www.domain.com/landingpage.php?t202id=3857&amp;t202kw=Campaign1_F2129@0000003-3</t>
  </si>
  <si>
    <t>http://www.domain.com/landingpage.php?t202id=3857&amp;t202kw=Campaign1_F2129@0000004-4</t>
  </si>
  <si>
    <t>http://www.domain.com/landingpage.php?t202id=3857&amp;t202kw=Campaign2_F2535@0000014-1</t>
  </si>
  <si>
    <t>http://www.domain.com/landingpage.php?t202id=3857&amp;t202kw=Campaign2_F2535@0000015-1</t>
  </si>
  <si>
    <t>http://www.domain.com/landingpage.php?t202id=3857&amp;t202kw=Campaign2_F2535@0000016-1</t>
  </si>
  <si>
    <t>http://www.domain.com/landingpage.php?t202id=3857&amp;t202kw=Campaign2_F2535@0000017-1</t>
  </si>
  <si>
    <t>http://www.domain.com/landingpage.php?t202id=3857&amp;t202kw=Campaign2_F2535@0000021-2</t>
  </si>
  <si>
    <t>http://www.domain.com/landingpage.php?t202id=3857&amp;t202kw=Campaign2_F2535@0000023-2</t>
  </si>
  <si>
    <t>http://www.domain.com/landingpage.php?t202id=3857&amp;t202kw=Campaign2_F2535@0000025-2</t>
  </si>
  <si>
    <t>http://www.domain.com/landingpage.php?t202id=3857&amp;t202kw=Campaign2_F2535@0000007-2</t>
  </si>
  <si>
    <t>http://www.domain.com/landingpage.php?t202id=3857&amp;t202kw=Campaign2_F2535@0000002-2</t>
  </si>
  <si>
    <t>http://www.domain.com/landingpage.php?t202id=3857&amp;t202kw=Campaign2_F2535@0000009-9</t>
  </si>
  <si>
    <t>http://www.domain.com/landingpage.php?t202id=3857&amp;t202kw=Campaign2_F2535@0000011-1</t>
  </si>
  <si>
    <t>http://www.domain.com/landingpage.php?t202id=3857&amp;t202kw=Campaign3_F4160@0000012-1</t>
  </si>
  <si>
    <t>http://www.domain.com/landingpage.php?t202id=3857&amp;t202kw=Campaign3_F4160@0000017-1</t>
  </si>
  <si>
    <t>http://www.domain.com/landingpage.php?t202id=3857&amp;t202kw=Campaign3_F4160@0000018-1</t>
  </si>
  <si>
    <t>http://www.domain.com/landingpage.php?t202id=3857&amp;t202kw=Campaign3_F4160@0000021-2</t>
  </si>
  <si>
    <t>http://www.domain.com/landingpage.php?t202id=3857&amp;t202kw=Campaign3_F4160@0000023-2</t>
  </si>
  <si>
    <t>http://www.domain.com/landingpage.php?t202id=3857&amp;t202kw=Campaign3_F4160@0000002-2</t>
  </si>
  <si>
    <t>http://www.domain.com/landingpage.php?t202id=3857&amp;t202kw=Campaign3_F4160@0000007-7</t>
  </si>
  <si>
    <t>http://www.domain.com/landingpage.php?t202id=3857&amp;t202kw=Campaign3_F4160@0000009-9</t>
  </si>
  <si>
    <t>http://www.domain.com/landingpage.php?t202id=3857&amp;t202kw=Campaign3_F4160@0000020-2</t>
  </si>
  <si>
    <t>ROI</t>
  </si>
  <si>
    <t>Net</t>
  </si>
  <si>
    <t>Cost</t>
  </si>
  <si>
    <t>Income</t>
  </si>
  <si>
    <t>Avg CPC</t>
  </si>
  <si>
    <t>EPC</t>
  </si>
  <si>
    <t>Payout</t>
  </si>
  <si>
    <t>S/U</t>
  </si>
  <si>
    <t>Leads</t>
  </si>
  <si>
    <t>Clicks</t>
  </si>
  <si>
    <t>Keyword</t>
  </si>
  <si>
    <t>Campaign1_F2129@0000122</t>
  </si>
  <si>
    <t>Campaign1_F2129@0000197-3</t>
  </si>
  <si>
    <t>Campaign1_F2129@0000198-6</t>
  </si>
  <si>
    <t>Campaign1_F2129@0000211-4</t>
  </si>
  <si>
    <t>Campaign1_F2129@0000208-9</t>
  </si>
  <si>
    <t>Campaign1_F2129@0000209-2</t>
  </si>
  <si>
    <t>Campaign1_F2129@0000210-2</t>
  </si>
  <si>
    <t>Campaign1_F2129@0000212-2</t>
  </si>
  <si>
    <t>Campaign1_F2129@0000214-3</t>
  </si>
  <si>
    <t>Campaign1_F2129@0000215-3</t>
  </si>
  <si>
    <t>Campaign1_F2129@0000003-3</t>
  </si>
  <si>
    <t>Campaign1_F2129@0000004-4</t>
  </si>
  <si>
    <t>Campaign2_F2535@0000014-1</t>
  </si>
  <si>
    <t>Campaign2_F2535@0000015-1</t>
  </si>
  <si>
    <t>Campaign2_F2535@0000016-1</t>
  </si>
  <si>
    <t>Campaign2_F2535@0000017-1</t>
  </si>
  <si>
    <t>Campaign2_F2535@0000021-2</t>
  </si>
  <si>
    <t>Campaign2_F2535@0000023-2</t>
  </si>
  <si>
    <t>Campaign2_F2535@0000025-2</t>
  </si>
  <si>
    <t>Campaign2_F2535@0000007-2</t>
  </si>
  <si>
    <t>Campaign2_F2535@0000002-2</t>
  </si>
  <si>
    <t>Campaign2_F2535@0000009-9</t>
  </si>
  <si>
    <t>Campaign2_F2535@0000011-1</t>
  </si>
  <si>
    <t>Campaign3_F4160@0000012-1</t>
  </si>
  <si>
    <t>Campaign3_F4160@0000017-1</t>
  </si>
  <si>
    <t>Campaign3_F4160@0000018-1</t>
  </si>
  <si>
    <t>Campaign3_F4160@0000021-2</t>
  </si>
  <si>
    <t>Campaign3_F4160@0000023-2</t>
  </si>
  <si>
    <t>Campaign3_F4160@0000002-2</t>
  </si>
  <si>
    <t>Campaign3_F4160@0000007-7</t>
  </si>
  <si>
    <t>Campaign3_F4160@0000009-9</t>
  </si>
  <si>
    <t>Campaign3_F4160@0000020-2</t>
  </si>
  <si>
    <t>http://www.domain.com/landingpage.php?t202id=3857&amp;t202kw=Campaign3_F4160@0000012-2</t>
  </si>
  <si>
    <t>http://www.domain.com/landingpage.php?t202id=3857&amp;t202kw=Campaign3_F4160@0000017-2</t>
  </si>
  <si>
    <t>http://www.domain.com/landingpage.php?t202id=3857&amp;t202kw=Campaign3_F4160@0000021-3</t>
  </si>
  <si>
    <t>http://www.domain.com/landingpage.php?t202id=3857&amp;t202kw=Campaign3_F4160@0000002-3</t>
  </si>
  <si>
    <t>Campaign3_F4160@0000012-2</t>
  </si>
  <si>
    <t>Campaign3_F4160@0000017-2</t>
  </si>
  <si>
    <t>Campaign3_F4160@0000021-3</t>
  </si>
  <si>
    <t>Campaign3_F4160@0000002-3</t>
  </si>
  <si>
    <t>Gender</t>
  </si>
  <si>
    <t>Age Start</t>
  </si>
  <si>
    <t>Age End</t>
  </si>
  <si>
    <t>Image Code</t>
  </si>
  <si>
    <t>Age Starting</t>
  </si>
  <si>
    <t>Age Ending</t>
  </si>
  <si>
    <t>Campaign:</t>
  </si>
  <si>
    <t>Copy</t>
  </si>
  <si>
    <t>Impressions</t>
  </si>
  <si>
    <t>CTR</t>
  </si>
  <si>
    <t>CPM</t>
  </si>
  <si>
    <t>Conv</t>
  </si>
  <si>
    <t>Revenue</t>
  </si>
  <si>
    <t>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</si>
</sst>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0.000%"/>
  </numFmts>
  <fonts count="19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b/>
      <sz val="10"/>
      <color rgb="FF0000CC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14" fontId="0" fillId="0" borderId="0" xfId="0" applyNumberFormat="1"/>
    <xf numFmtId="10" fontId="0" fillId="0" borderId="0" xfId="0" applyNumberFormat="1"/>
    <xf numFmtId="8" fontId="0" fillId="0" borderId="0" xfId="0" applyNumberFormat="1"/>
    <xf numFmtId="0" fontId="16" fillId="33" borderId="0" xfId="0" applyFont="1" applyFill="1"/>
    <xf numFmtId="0" fontId="16" fillId="33" borderId="0" xfId="0" applyFont="1" applyFill="1" applyAlignment="1">
      <alignment horizontal="right"/>
    </xf>
    <xf numFmtId="0" fontId="0" fillId="33" borderId="0" xfId="0" applyFill="1"/>
    <xf numFmtId="0" fontId="0" fillId="33" borderId="0" xfId="0" applyFill="1" applyAlignment="1">
      <alignment horizontal="center"/>
    </xf>
    <xf numFmtId="0" fontId="16" fillId="0" borderId="10" xfId="0" applyFont="1" applyBorder="1"/>
    <xf numFmtId="0" fontId="18" fillId="0" borderId="11" xfId="0" applyFont="1" applyBorder="1"/>
    <xf numFmtId="0" fontId="16" fillId="0" borderId="12" xfId="0" applyFont="1" applyBorder="1"/>
    <xf numFmtId="0" fontId="13" fillId="34" borderId="13" xfId="0" applyFont="1" applyFill="1" applyBorder="1"/>
    <xf numFmtId="37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CC"/>
      <color rgb="FF0033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H74"/>
  <sheetViews>
    <sheetView tabSelected="1" workbookViewId="0"/>
  </sheetViews>
  <sheetFormatPr defaultRowHeight="13.8" x14ac:dyDescent="0.3"/>
  <cols>
    <col min="1" max="1" width="9.44140625" bestFit="1" customWidth="1"/>
    <col min="2" max="2" width="9.6640625" bestFit="1" customWidth="1"/>
    <col min="3" max="3" width="15.6640625" customWidth="1"/>
    <col min="4" max="4" width="22.44140625" customWidth="1"/>
    <col min="5" max="5" width="9.88671875" bestFit="1" customWidth="1"/>
    <col min="6" max="6" width="4.6640625" bestFit="1" customWidth="1"/>
    <col min="7" max="7" width="9" bestFit="1" customWidth="1"/>
    <col min="8" max="8" width="42.88671875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">
      <c r="A2" s="1">
        <v>40822</v>
      </c>
      <c r="B2">
        <v>7181639</v>
      </c>
      <c r="C2" t="s">
        <v>8</v>
      </c>
      <c r="D2" t="s">
        <v>11</v>
      </c>
      <c r="E2">
        <v>41154</v>
      </c>
      <c r="F2">
        <v>85</v>
      </c>
      <c r="G2">
        <v>36.62706</v>
      </c>
      <c r="H2" t="s">
        <v>14</v>
      </c>
    </row>
    <row r="3" spans="1:8" x14ac:dyDescent="0.3">
      <c r="A3" s="1">
        <v>40822</v>
      </c>
      <c r="B3">
        <v>7547673</v>
      </c>
      <c r="C3" t="s">
        <v>8</v>
      </c>
      <c r="D3" t="s">
        <v>11</v>
      </c>
      <c r="E3">
        <v>24761</v>
      </c>
      <c r="F3">
        <v>60</v>
      </c>
      <c r="G3">
        <v>22.037289999999999</v>
      </c>
      <c r="H3" t="s">
        <v>15</v>
      </c>
    </row>
    <row r="4" spans="1:8" x14ac:dyDescent="0.3">
      <c r="A4" s="1">
        <v>40822</v>
      </c>
      <c r="B4">
        <v>7569098</v>
      </c>
      <c r="C4" t="s">
        <v>8</v>
      </c>
      <c r="D4" t="s">
        <v>11</v>
      </c>
      <c r="E4">
        <v>21613</v>
      </c>
      <c r="F4">
        <v>45</v>
      </c>
      <c r="G4">
        <v>19.235569999999999</v>
      </c>
      <c r="H4" t="s">
        <v>16</v>
      </c>
    </row>
    <row r="5" spans="1:8" x14ac:dyDescent="0.3">
      <c r="A5" s="1">
        <v>40822</v>
      </c>
      <c r="B5">
        <v>7575867</v>
      </c>
      <c r="C5" t="s">
        <v>8</v>
      </c>
      <c r="D5" t="s">
        <v>11</v>
      </c>
      <c r="E5">
        <v>29460</v>
      </c>
      <c r="F5">
        <v>65</v>
      </c>
      <c r="G5">
        <v>26.2194</v>
      </c>
      <c r="H5" t="s">
        <v>17</v>
      </c>
    </row>
    <row r="6" spans="1:8" x14ac:dyDescent="0.3">
      <c r="A6" s="1">
        <v>40822</v>
      </c>
      <c r="B6">
        <v>7575879</v>
      </c>
      <c r="C6" t="s">
        <v>8</v>
      </c>
      <c r="D6" t="s">
        <v>12</v>
      </c>
      <c r="E6">
        <v>28410</v>
      </c>
      <c r="F6">
        <v>45</v>
      </c>
      <c r="G6">
        <v>25.2849</v>
      </c>
      <c r="H6" t="s">
        <v>18</v>
      </c>
    </row>
    <row r="7" spans="1:8" x14ac:dyDescent="0.3">
      <c r="A7" s="1">
        <v>40822</v>
      </c>
      <c r="B7">
        <v>7575925</v>
      </c>
      <c r="C7" t="s">
        <v>8</v>
      </c>
      <c r="D7" t="s">
        <v>12</v>
      </c>
      <c r="E7">
        <v>29250</v>
      </c>
      <c r="F7">
        <v>60</v>
      </c>
      <c r="G7">
        <v>26.032499999999999</v>
      </c>
      <c r="H7" t="s">
        <v>19</v>
      </c>
    </row>
    <row r="8" spans="1:8" x14ac:dyDescent="0.3">
      <c r="A8" s="1">
        <v>40822</v>
      </c>
      <c r="B8">
        <v>7575927</v>
      </c>
      <c r="C8" t="s">
        <v>8</v>
      </c>
      <c r="D8" t="s">
        <v>12</v>
      </c>
      <c r="E8">
        <v>30090</v>
      </c>
      <c r="F8">
        <v>70</v>
      </c>
      <c r="G8">
        <v>26.780100000000001</v>
      </c>
      <c r="H8" t="s">
        <v>20</v>
      </c>
    </row>
    <row r="9" spans="1:8" x14ac:dyDescent="0.3">
      <c r="A9" s="1">
        <v>40822</v>
      </c>
      <c r="B9">
        <v>7575930</v>
      </c>
      <c r="C9" t="s">
        <v>8</v>
      </c>
      <c r="D9" t="s">
        <v>12</v>
      </c>
      <c r="E9">
        <v>30860</v>
      </c>
      <c r="F9">
        <v>75</v>
      </c>
      <c r="G9">
        <v>27.465399999999999</v>
      </c>
      <c r="H9" t="s">
        <v>21</v>
      </c>
    </row>
    <row r="10" spans="1:8" x14ac:dyDescent="0.3">
      <c r="A10" s="1">
        <v>40822</v>
      </c>
      <c r="B10">
        <v>7575933</v>
      </c>
      <c r="C10" t="s">
        <v>8</v>
      </c>
      <c r="D10" t="s">
        <v>13</v>
      </c>
      <c r="E10">
        <v>29690</v>
      </c>
      <c r="F10">
        <v>45</v>
      </c>
      <c r="G10">
        <v>26.424100000000003</v>
      </c>
      <c r="H10" t="s">
        <v>22</v>
      </c>
    </row>
    <row r="11" spans="1:8" x14ac:dyDescent="0.3">
      <c r="A11" s="1">
        <v>40822</v>
      </c>
      <c r="B11">
        <v>7575935</v>
      </c>
      <c r="C11" t="s">
        <v>8</v>
      </c>
      <c r="D11" t="s">
        <v>13</v>
      </c>
      <c r="E11">
        <v>30635</v>
      </c>
      <c r="F11">
        <v>50</v>
      </c>
      <c r="G11">
        <v>27.265150000000002</v>
      </c>
      <c r="H11" t="s">
        <v>23</v>
      </c>
    </row>
    <row r="12" spans="1:8" x14ac:dyDescent="0.3">
      <c r="A12" s="1">
        <v>40822</v>
      </c>
      <c r="B12">
        <v>7686027</v>
      </c>
      <c r="C12" t="s">
        <v>8</v>
      </c>
      <c r="D12" t="s">
        <v>13</v>
      </c>
      <c r="E12">
        <v>18390</v>
      </c>
      <c r="F12">
        <v>50</v>
      </c>
      <c r="G12">
        <v>16.367100000000001</v>
      </c>
      <c r="H12" t="s">
        <v>24</v>
      </c>
    </row>
    <row r="13" spans="1:8" x14ac:dyDescent="0.3">
      <c r="A13" s="1">
        <v>40822</v>
      </c>
      <c r="B13">
        <v>7686043</v>
      </c>
      <c r="C13" t="s">
        <v>8</v>
      </c>
      <c r="D13" t="s">
        <v>13</v>
      </c>
      <c r="E13">
        <v>17750</v>
      </c>
      <c r="F13">
        <v>20</v>
      </c>
      <c r="G13">
        <v>15.797499999999999</v>
      </c>
      <c r="H13" t="s">
        <v>25</v>
      </c>
    </row>
    <row r="14" spans="1:8" x14ac:dyDescent="0.3">
      <c r="A14" s="1">
        <v>40822</v>
      </c>
      <c r="B14">
        <v>7686143</v>
      </c>
      <c r="C14" t="s">
        <v>9</v>
      </c>
      <c r="D14" t="s">
        <v>11</v>
      </c>
      <c r="E14">
        <v>18010</v>
      </c>
      <c r="F14">
        <v>60</v>
      </c>
      <c r="G14">
        <v>16.0289</v>
      </c>
      <c r="H14" t="s">
        <v>26</v>
      </c>
    </row>
    <row r="15" spans="1:8" x14ac:dyDescent="0.3">
      <c r="A15" s="1">
        <v>40822</v>
      </c>
      <c r="B15">
        <v>7686157</v>
      </c>
      <c r="C15" t="s">
        <v>9</v>
      </c>
      <c r="D15" t="s">
        <v>11</v>
      </c>
      <c r="E15">
        <v>19075</v>
      </c>
      <c r="F15">
        <v>35</v>
      </c>
      <c r="G15">
        <v>16.976749999999999</v>
      </c>
      <c r="H15" t="s">
        <v>27</v>
      </c>
    </row>
    <row r="16" spans="1:8" x14ac:dyDescent="0.3">
      <c r="A16" s="1">
        <v>40822</v>
      </c>
      <c r="B16">
        <v>7686166</v>
      </c>
      <c r="C16" t="s">
        <v>9</v>
      </c>
      <c r="D16" t="s">
        <v>11</v>
      </c>
      <c r="E16">
        <v>17835</v>
      </c>
      <c r="F16">
        <v>40</v>
      </c>
      <c r="G16">
        <v>15.873150000000001</v>
      </c>
      <c r="H16" t="s">
        <v>28</v>
      </c>
    </row>
    <row r="17" spans="1:8" x14ac:dyDescent="0.3">
      <c r="A17" s="1">
        <v>40822</v>
      </c>
      <c r="B17">
        <v>7686174</v>
      </c>
      <c r="C17" t="s">
        <v>9</v>
      </c>
      <c r="D17" t="s">
        <v>11</v>
      </c>
      <c r="E17">
        <v>18055</v>
      </c>
      <c r="F17">
        <v>55</v>
      </c>
      <c r="G17">
        <v>16.068950000000001</v>
      </c>
      <c r="H17" t="s">
        <v>29</v>
      </c>
    </row>
    <row r="18" spans="1:8" x14ac:dyDescent="0.3">
      <c r="A18" s="1">
        <v>40822</v>
      </c>
      <c r="B18">
        <v>7686206</v>
      </c>
      <c r="C18" t="s">
        <v>9</v>
      </c>
      <c r="D18" t="s">
        <v>12</v>
      </c>
      <c r="E18">
        <v>18335</v>
      </c>
      <c r="F18">
        <v>44</v>
      </c>
      <c r="G18">
        <v>16.318149999999999</v>
      </c>
      <c r="H18" t="s">
        <v>30</v>
      </c>
    </row>
    <row r="19" spans="1:8" x14ac:dyDescent="0.3">
      <c r="A19" s="1">
        <v>40822</v>
      </c>
      <c r="B19">
        <v>7686244</v>
      </c>
      <c r="C19" t="s">
        <v>9</v>
      </c>
      <c r="D19" t="s">
        <v>12</v>
      </c>
      <c r="E19">
        <v>18245</v>
      </c>
      <c r="F19">
        <v>45</v>
      </c>
      <c r="G19">
        <v>16.238050000000001</v>
      </c>
      <c r="H19" t="s">
        <v>31</v>
      </c>
    </row>
    <row r="20" spans="1:8" x14ac:dyDescent="0.3">
      <c r="A20" s="1">
        <v>40822</v>
      </c>
      <c r="B20">
        <v>7686267</v>
      </c>
      <c r="C20" t="s">
        <v>9</v>
      </c>
      <c r="D20" t="s">
        <v>12</v>
      </c>
      <c r="E20">
        <v>18030</v>
      </c>
      <c r="F20">
        <v>25</v>
      </c>
      <c r="G20">
        <v>16.046700000000001</v>
      </c>
      <c r="H20" t="s">
        <v>32</v>
      </c>
    </row>
    <row r="21" spans="1:8" x14ac:dyDescent="0.3">
      <c r="A21" s="1">
        <v>40822</v>
      </c>
      <c r="B21">
        <v>7759507</v>
      </c>
      <c r="C21" t="s">
        <v>9</v>
      </c>
      <c r="D21" t="s">
        <v>12</v>
      </c>
      <c r="E21">
        <v>30307</v>
      </c>
      <c r="F21">
        <v>62</v>
      </c>
      <c r="G21">
        <v>26.973230000000001</v>
      </c>
      <c r="H21" t="s">
        <v>33</v>
      </c>
    </row>
    <row r="22" spans="1:8" x14ac:dyDescent="0.3">
      <c r="A22" s="1">
        <v>40822</v>
      </c>
      <c r="B22">
        <v>7823149</v>
      </c>
      <c r="C22" t="s">
        <v>9</v>
      </c>
      <c r="D22" t="s">
        <v>13</v>
      </c>
      <c r="E22">
        <v>45162</v>
      </c>
      <c r="F22">
        <v>100</v>
      </c>
      <c r="G22">
        <v>40.194180000000003</v>
      </c>
      <c r="H22" t="s">
        <v>34</v>
      </c>
    </row>
    <row r="23" spans="1:8" x14ac:dyDescent="0.3">
      <c r="A23" s="1">
        <v>40822</v>
      </c>
      <c r="B23">
        <v>7823157</v>
      </c>
      <c r="C23" t="s">
        <v>9</v>
      </c>
      <c r="D23" t="s">
        <v>13</v>
      </c>
      <c r="E23">
        <v>45630</v>
      </c>
      <c r="F23">
        <v>123</v>
      </c>
      <c r="G23">
        <v>40.610700000000001</v>
      </c>
      <c r="H23" t="s">
        <v>35</v>
      </c>
    </row>
    <row r="24" spans="1:8" x14ac:dyDescent="0.3">
      <c r="A24" s="1">
        <v>40822</v>
      </c>
      <c r="B24">
        <v>7823160</v>
      </c>
      <c r="C24" t="s">
        <v>9</v>
      </c>
      <c r="D24" t="s">
        <v>13</v>
      </c>
      <c r="E24">
        <v>52416</v>
      </c>
      <c r="F24">
        <v>50</v>
      </c>
      <c r="G24">
        <v>46.650239999999997</v>
      </c>
      <c r="H24" t="s">
        <v>36</v>
      </c>
    </row>
    <row r="25" spans="1:8" x14ac:dyDescent="0.3">
      <c r="A25" s="1">
        <v>40822</v>
      </c>
      <c r="B25">
        <v>7823162</v>
      </c>
      <c r="C25" t="s">
        <v>10</v>
      </c>
      <c r="D25" t="s">
        <v>11</v>
      </c>
      <c r="E25">
        <v>49608</v>
      </c>
      <c r="F25">
        <v>100</v>
      </c>
      <c r="G25">
        <v>44.151119999999999</v>
      </c>
      <c r="H25" t="s">
        <v>37</v>
      </c>
    </row>
    <row r="26" spans="1:8" x14ac:dyDescent="0.3">
      <c r="A26" s="1">
        <v>40822</v>
      </c>
      <c r="B26">
        <v>7823168</v>
      </c>
      <c r="C26" t="s">
        <v>10</v>
      </c>
      <c r="D26" t="s">
        <v>11</v>
      </c>
      <c r="E26">
        <v>49140</v>
      </c>
      <c r="F26">
        <v>50</v>
      </c>
      <c r="G26">
        <v>43.7346</v>
      </c>
      <c r="H26" t="s">
        <v>38</v>
      </c>
    </row>
    <row r="27" spans="1:8" x14ac:dyDescent="0.3">
      <c r="A27" s="1">
        <v>40822</v>
      </c>
      <c r="B27">
        <v>7823170</v>
      </c>
      <c r="C27" t="s">
        <v>10</v>
      </c>
      <c r="D27" t="s">
        <v>11</v>
      </c>
      <c r="E27">
        <v>51948</v>
      </c>
      <c r="F27">
        <v>100</v>
      </c>
      <c r="G27">
        <v>46.233719999999998</v>
      </c>
      <c r="H27" t="s">
        <v>39</v>
      </c>
    </row>
    <row r="28" spans="1:8" x14ac:dyDescent="0.3">
      <c r="A28" s="1">
        <v>40822</v>
      </c>
      <c r="B28">
        <v>7823174</v>
      </c>
      <c r="C28" t="s">
        <v>10</v>
      </c>
      <c r="D28" t="s">
        <v>11</v>
      </c>
      <c r="E28">
        <v>49374</v>
      </c>
      <c r="F28">
        <v>100</v>
      </c>
      <c r="G28">
        <v>43.942860000000003</v>
      </c>
      <c r="H28" t="s">
        <v>40</v>
      </c>
    </row>
    <row r="29" spans="1:8" x14ac:dyDescent="0.3">
      <c r="A29" s="1">
        <v>40822</v>
      </c>
      <c r="B29">
        <v>7823177</v>
      </c>
      <c r="C29" t="s">
        <v>10</v>
      </c>
      <c r="D29" t="s">
        <v>12</v>
      </c>
      <c r="E29">
        <v>45630</v>
      </c>
      <c r="F29">
        <v>125</v>
      </c>
      <c r="G29">
        <v>40.610700000000001</v>
      </c>
      <c r="H29" t="s">
        <v>41</v>
      </c>
    </row>
    <row r="30" spans="1:8" x14ac:dyDescent="0.3">
      <c r="A30" s="1">
        <v>40822</v>
      </c>
      <c r="B30">
        <v>7823119</v>
      </c>
      <c r="C30" t="s">
        <v>10</v>
      </c>
      <c r="D30" t="s">
        <v>12</v>
      </c>
      <c r="E30">
        <v>51012</v>
      </c>
      <c r="F30">
        <v>50</v>
      </c>
      <c r="G30">
        <v>45.400680000000001</v>
      </c>
      <c r="H30" t="s">
        <v>42</v>
      </c>
    </row>
    <row r="31" spans="1:8" x14ac:dyDescent="0.3">
      <c r="A31" s="1">
        <v>40822</v>
      </c>
      <c r="B31">
        <v>7823128</v>
      </c>
      <c r="C31" t="s">
        <v>10</v>
      </c>
      <c r="D31" t="s">
        <v>12</v>
      </c>
      <c r="E31">
        <v>56550</v>
      </c>
      <c r="F31">
        <v>48</v>
      </c>
      <c r="G31">
        <v>50.329499999999996</v>
      </c>
      <c r="H31" t="s">
        <v>43</v>
      </c>
    </row>
    <row r="32" spans="1:8" x14ac:dyDescent="0.3">
      <c r="A32" s="1">
        <v>40822</v>
      </c>
      <c r="B32">
        <v>7823132</v>
      </c>
      <c r="C32" t="s">
        <v>10</v>
      </c>
      <c r="D32" t="s">
        <v>12</v>
      </c>
      <c r="E32">
        <v>46098</v>
      </c>
      <c r="F32">
        <v>49</v>
      </c>
      <c r="G32">
        <v>41.02722</v>
      </c>
      <c r="H32" t="s">
        <v>44</v>
      </c>
    </row>
    <row r="33" spans="1:8" x14ac:dyDescent="0.3">
      <c r="A33" s="1">
        <v>40822</v>
      </c>
      <c r="B33">
        <v>7823139</v>
      </c>
      <c r="C33" t="s">
        <v>10</v>
      </c>
      <c r="D33" t="s">
        <v>13</v>
      </c>
      <c r="E33">
        <v>45318</v>
      </c>
      <c r="F33">
        <v>45</v>
      </c>
      <c r="G33">
        <v>40.333019999999998</v>
      </c>
      <c r="H33" t="s">
        <v>37</v>
      </c>
    </row>
    <row r="34" spans="1:8" x14ac:dyDescent="0.3">
      <c r="A34" s="1">
        <v>40822</v>
      </c>
      <c r="B34">
        <v>7823148</v>
      </c>
      <c r="C34" t="s">
        <v>10</v>
      </c>
      <c r="D34" t="s">
        <v>13</v>
      </c>
      <c r="E34">
        <v>45786</v>
      </c>
      <c r="F34">
        <v>122</v>
      </c>
      <c r="G34">
        <v>40.749540000000003</v>
      </c>
      <c r="H34" t="s">
        <v>38</v>
      </c>
    </row>
    <row r="35" spans="1:8" x14ac:dyDescent="0.3">
      <c r="A35" s="1">
        <v>40822</v>
      </c>
      <c r="B35">
        <v>7823154</v>
      </c>
      <c r="C35" t="s">
        <v>10</v>
      </c>
      <c r="D35" t="s">
        <v>13</v>
      </c>
      <c r="E35">
        <v>45396</v>
      </c>
      <c r="F35">
        <v>98</v>
      </c>
      <c r="G35">
        <v>40.402439999999999</v>
      </c>
      <c r="H35" t="s">
        <v>45</v>
      </c>
    </row>
    <row r="36" spans="1:8" x14ac:dyDescent="0.3">
      <c r="A36" s="1">
        <v>40822</v>
      </c>
      <c r="B36">
        <v>7823156</v>
      </c>
      <c r="C36" t="s">
        <v>10</v>
      </c>
      <c r="D36" t="s">
        <v>13</v>
      </c>
      <c r="E36">
        <v>47736</v>
      </c>
      <c r="F36">
        <v>74</v>
      </c>
      <c r="G36">
        <v>42.485039999999998</v>
      </c>
      <c r="H36" t="s">
        <v>40</v>
      </c>
    </row>
    <row r="37" spans="1:8" x14ac:dyDescent="0.3">
      <c r="A37" s="1">
        <v>40822</v>
      </c>
      <c r="B37">
        <v>7850502</v>
      </c>
      <c r="C37" t="s">
        <v>10</v>
      </c>
      <c r="D37" t="s">
        <v>13</v>
      </c>
      <c r="E37">
        <v>27144</v>
      </c>
      <c r="F37">
        <v>83</v>
      </c>
      <c r="G37">
        <v>24.158159999999999</v>
      </c>
      <c r="H37" t="s">
        <v>42</v>
      </c>
    </row>
    <row r="38" spans="1:8" x14ac:dyDescent="0.3">
      <c r="A38" s="1">
        <v>40821</v>
      </c>
      <c r="B38">
        <v>7181639</v>
      </c>
      <c r="C38" t="s">
        <v>8</v>
      </c>
      <c r="D38" t="s">
        <v>11</v>
      </c>
      <c r="E38">
        <f>E2-678</f>
        <v>40476</v>
      </c>
      <c r="F38">
        <f>F2-2</f>
        <v>83</v>
      </c>
      <c r="G38">
        <v>36.62706</v>
      </c>
      <c r="H38" t="s">
        <v>14</v>
      </c>
    </row>
    <row r="39" spans="1:8" x14ac:dyDescent="0.3">
      <c r="A39" s="1">
        <v>40821</v>
      </c>
      <c r="B39">
        <v>7547673</v>
      </c>
      <c r="C39" t="s">
        <v>8</v>
      </c>
      <c r="D39" t="s">
        <v>11</v>
      </c>
      <c r="E39">
        <f t="shared" ref="E39:E73" si="0">E3-678</f>
        <v>24083</v>
      </c>
      <c r="F39">
        <f t="shared" ref="F39:F73" si="1">F3-2</f>
        <v>58</v>
      </c>
      <c r="G39">
        <v>22.037289999999999</v>
      </c>
      <c r="H39" t="s">
        <v>15</v>
      </c>
    </row>
    <row r="40" spans="1:8" x14ac:dyDescent="0.3">
      <c r="A40" s="1">
        <v>40821</v>
      </c>
      <c r="B40">
        <v>7569098</v>
      </c>
      <c r="C40" t="s">
        <v>8</v>
      </c>
      <c r="D40" t="s">
        <v>11</v>
      </c>
      <c r="E40">
        <f t="shared" si="0"/>
        <v>20935</v>
      </c>
      <c r="F40">
        <f t="shared" si="1"/>
        <v>43</v>
      </c>
      <c r="G40">
        <v>19.235569999999999</v>
      </c>
      <c r="H40" t="s">
        <v>16</v>
      </c>
    </row>
    <row r="41" spans="1:8" x14ac:dyDescent="0.3">
      <c r="A41" s="1">
        <v>40821</v>
      </c>
      <c r="B41">
        <v>7575867</v>
      </c>
      <c r="C41" t="s">
        <v>8</v>
      </c>
      <c r="D41" t="s">
        <v>11</v>
      </c>
      <c r="E41">
        <f t="shared" si="0"/>
        <v>28782</v>
      </c>
      <c r="F41">
        <f t="shared" si="1"/>
        <v>63</v>
      </c>
      <c r="G41">
        <v>26.2194</v>
      </c>
      <c r="H41" t="s">
        <v>17</v>
      </c>
    </row>
    <row r="42" spans="1:8" x14ac:dyDescent="0.3">
      <c r="A42" s="1">
        <v>40821</v>
      </c>
      <c r="B42">
        <v>7575879</v>
      </c>
      <c r="C42" t="s">
        <v>8</v>
      </c>
      <c r="D42" t="s">
        <v>12</v>
      </c>
      <c r="E42">
        <f t="shared" si="0"/>
        <v>27732</v>
      </c>
      <c r="F42">
        <f t="shared" si="1"/>
        <v>43</v>
      </c>
      <c r="G42">
        <v>25.2849</v>
      </c>
      <c r="H42" t="s">
        <v>18</v>
      </c>
    </row>
    <row r="43" spans="1:8" x14ac:dyDescent="0.3">
      <c r="A43" s="1">
        <v>40821</v>
      </c>
      <c r="B43">
        <v>7575925</v>
      </c>
      <c r="C43" t="s">
        <v>8</v>
      </c>
      <c r="D43" t="s">
        <v>12</v>
      </c>
      <c r="E43">
        <f t="shared" si="0"/>
        <v>28572</v>
      </c>
      <c r="F43">
        <f t="shared" si="1"/>
        <v>58</v>
      </c>
      <c r="G43">
        <v>26.032499999999999</v>
      </c>
      <c r="H43" t="s">
        <v>19</v>
      </c>
    </row>
    <row r="44" spans="1:8" x14ac:dyDescent="0.3">
      <c r="A44" s="1">
        <v>40821</v>
      </c>
      <c r="B44">
        <v>7575927</v>
      </c>
      <c r="C44" t="s">
        <v>8</v>
      </c>
      <c r="D44" t="s">
        <v>12</v>
      </c>
      <c r="E44">
        <f t="shared" si="0"/>
        <v>29412</v>
      </c>
      <c r="F44">
        <f t="shared" si="1"/>
        <v>68</v>
      </c>
      <c r="G44">
        <v>26.780100000000001</v>
      </c>
      <c r="H44" t="s">
        <v>20</v>
      </c>
    </row>
    <row r="45" spans="1:8" x14ac:dyDescent="0.3">
      <c r="A45" s="1">
        <v>40821</v>
      </c>
      <c r="B45">
        <v>7575930</v>
      </c>
      <c r="C45" t="s">
        <v>8</v>
      </c>
      <c r="D45" t="s">
        <v>12</v>
      </c>
      <c r="E45">
        <f t="shared" si="0"/>
        <v>30182</v>
      </c>
      <c r="F45">
        <f t="shared" si="1"/>
        <v>73</v>
      </c>
      <c r="G45">
        <v>27.465399999999999</v>
      </c>
      <c r="H45" t="s">
        <v>21</v>
      </c>
    </row>
    <row r="46" spans="1:8" x14ac:dyDescent="0.3">
      <c r="A46" s="1">
        <v>40821</v>
      </c>
      <c r="B46">
        <v>7575933</v>
      </c>
      <c r="C46" t="s">
        <v>8</v>
      </c>
      <c r="D46" t="s">
        <v>13</v>
      </c>
      <c r="E46">
        <f t="shared" si="0"/>
        <v>29012</v>
      </c>
      <c r="F46">
        <f t="shared" si="1"/>
        <v>43</v>
      </c>
      <c r="G46">
        <v>26.424100000000003</v>
      </c>
      <c r="H46" t="s">
        <v>22</v>
      </c>
    </row>
    <row r="47" spans="1:8" x14ac:dyDescent="0.3">
      <c r="A47" s="1">
        <v>40821</v>
      </c>
      <c r="B47">
        <v>7575935</v>
      </c>
      <c r="C47" t="s">
        <v>8</v>
      </c>
      <c r="D47" t="s">
        <v>13</v>
      </c>
      <c r="E47">
        <f t="shared" si="0"/>
        <v>29957</v>
      </c>
      <c r="F47">
        <f t="shared" si="1"/>
        <v>48</v>
      </c>
      <c r="G47">
        <v>27.265150000000002</v>
      </c>
      <c r="H47" t="s">
        <v>23</v>
      </c>
    </row>
    <row r="48" spans="1:8" x14ac:dyDescent="0.3">
      <c r="A48" s="1">
        <v>40821</v>
      </c>
      <c r="B48">
        <v>7686027</v>
      </c>
      <c r="C48" t="s">
        <v>8</v>
      </c>
      <c r="D48" t="s">
        <v>13</v>
      </c>
      <c r="E48">
        <f t="shared" si="0"/>
        <v>17712</v>
      </c>
      <c r="F48">
        <f t="shared" si="1"/>
        <v>48</v>
      </c>
      <c r="G48">
        <v>16.367100000000001</v>
      </c>
      <c r="H48" t="s">
        <v>24</v>
      </c>
    </row>
    <row r="49" spans="1:8" x14ac:dyDescent="0.3">
      <c r="A49" s="1">
        <v>40821</v>
      </c>
      <c r="B49">
        <v>7686043</v>
      </c>
      <c r="C49" t="s">
        <v>8</v>
      </c>
      <c r="D49" t="s">
        <v>13</v>
      </c>
      <c r="E49">
        <f t="shared" si="0"/>
        <v>17072</v>
      </c>
      <c r="F49">
        <f t="shared" si="1"/>
        <v>18</v>
      </c>
      <c r="G49">
        <v>15.797499999999999</v>
      </c>
      <c r="H49" t="s">
        <v>25</v>
      </c>
    </row>
    <row r="50" spans="1:8" x14ac:dyDescent="0.3">
      <c r="A50" s="1">
        <v>40821</v>
      </c>
      <c r="B50">
        <v>7686143</v>
      </c>
      <c r="C50" t="s">
        <v>9</v>
      </c>
      <c r="D50" t="s">
        <v>11</v>
      </c>
      <c r="E50">
        <f t="shared" si="0"/>
        <v>17332</v>
      </c>
      <c r="F50">
        <f t="shared" si="1"/>
        <v>58</v>
      </c>
      <c r="G50">
        <v>16.0289</v>
      </c>
      <c r="H50" t="s">
        <v>26</v>
      </c>
    </row>
    <row r="51" spans="1:8" x14ac:dyDescent="0.3">
      <c r="A51" s="1">
        <v>40821</v>
      </c>
      <c r="B51">
        <v>7686157</v>
      </c>
      <c r="C51" t="s">
        <v>9</v>
      </c>
      <c r="D51" t="s">
        <v>11</v>
      </c>
      <c r="E51">
        <f t="shared" si="0"/>
        <v>18397</v>
      </c>
      <c r="F51">
        <f t="shared" si="1"/>
        <v>33</v>
      </c>
      <c r="G51">
        <v>16.976749999999999</v>
      </c>
      <c r="H51" t="s">
        <v>27</v>
      </c>
    </row>
    <row r="52" spans="1:8" x14ac:dyDescent="0.3">
      <c r="A52" s="1">
        <v>40821</v>
      </c>
      <c r="B52">
        <v>7686166</v>
      </c>
      <c r="C52" t="s">
        <v>9</v>
      </c>
      <c r="D52" t="s">
        <v>11</v>
      </c>
      <c r="E52">
        <f t="shared" si="0"/>
        <v>17157</v>
      </c>
      <c r="F52">
        <f t="shared" si="1"/>
        <v>38</v>
      </c>
      <c r="G52">
        <v>15.873150000000001</v>
      </c>
      <c r="H52" t="s">
        <v>28</v>
      </c>
    </row>
    <row r="53" spans="1:8" x14ac:dyDescent="0.3">
      <c r="A53" s="1">
        <v>40821</v>
      </c>
      <c r="B53">
        <v>7686174</v>
      </c>
      <c r="C53" t="s">
        <v>9</v>
      </c>
      <c r="D53" t="s">
        <v>11</v>
      </c>
      <c r="E53">
        <f t="shared" si="0"/>
        <v>17377</v>
      </c>
      <c r="F53">
        <f t="shared" si="1"/>
        <v>53</v>
      </c>
      <c r="G53">
        <v>16.068950000000001</v>
      </c>
      <c r="H53" t="s">
        <v>29</v>
      </c>
    </row>
    <row r="54" spans="1:8" x14ac:dyDescent="0.3">
      <c r="A54" s="1">
        <v>40821</v>
      </c>
      <c r="B54">
        <v>7686206</v>
      </c>
      <c r="C54" t="s">
        <v>9</v>
      </c>
      <c r="D54" t="s">
        <v>12</v>
      </c>
      <c r="E54">
        <f t="shared" si="0"/>
        <v>17657</v>
      </c>
      <c r="F54">
        <f t="shared" si="1"/>
        <v>42</v>
      </c>
      <c r="G54">
        <v>16.318149999999999</v>
      </c>
      <c r="H54" t="s">
        <v>30</v>
      </c>
    </row>
    <row r="55" spans="1:8" x14ac:dyDescent="0.3">
      <c r="A55" s="1">
        <v>40821</v>
      </c>
      <c r="B55">
        <v>7686244</v>
      </c>
      <c r="C55" t="s">
        <v>9</v>
      </c>
      <c r="D55" t="s">
        <v>12</v>
      </c>
      <c r="E55">
        <f t="shared" si="0"/>
        <v>17567</v>
      </c>
      <c r="F55">
        <f t="shared" si="1"/>
        <v>43</v>
      </c>
      <c r="G55">
        <v>16.238050000000001</v>
      </c>
      <c r="H55" t="s">
        <v>31</v>
      </c>
    </row>
    <row r="56" spans="1:8" x14ac:dyDescent="0.3">
      <c r="A56" s="1">
        <v>40821</v>
      </c>
      <c r="B56">
        <v>7686267</v>
      </c>
      <c r="C56" t="s">
        <v>9</v>
      </c>
      <c r="D56" t="s">
        <v>12</v>
      </c>
      <c r="E56">
        <f t="shared" si="0"/>
        <v>17352</v>
      </c>
      <c r="F56">
        <f t="shared" si="1"/>
        <v>23</v>
      </c>
      <c r="G56">
        <v>16.046700000000001</v>
      </c>
      <c r="H56" t="s">
        <v>32</v>
      </c>
    </row>
    <row r="57" spans="1:8" x14ac:dyDescent="0.3">
      <c r="A57" s="1">
        <v>40821</v>
      </c>
      <c r="B57">
        <v>7759507</v>
      </c>
      <c r="C57" t="s">
        <v>9</v>
      </c>
      <c r="D57" t="s">
        <v>12</v>
      </c>
      <c r="E57">
        <f t="shared" si="0"/>
        <v>29629</v>
      </c>
      <c r="F57">
        <f t="shared" si="1"/>
        <v>60</v>
      </c>
      <c r="G57">
        <v>26.973230000000001</v>
      </c>
      <c r="H57" t="s">
        <v>33</v>
      </c>
    </row>
    <row r="58" spans="1:8" x14ac:dyDescent="0.3">
      <c r="A58" s="1">
        <v>40821</v>
      </c>
      <c r="B58">
        <v>7823149</v>
      </c>
      <c r="C58" t="s">
        <v>9</v>
      </c>
      <c r="D58" t="s">
        <v>13</v>
      </c>
      <c r="E58">
        <f t="shared" si="0"/>
        <v>44484</v>
      </c>
      <c r="F58">
        <f t="shared" si="1"/>
        <v>98</v>
      </c>
      <c r="G58">
        <v>40.194180000000003</v>
      </c>
      <c r="H58" t="s">
        <v>34</v>
      </c>
    </row>
    <row r="59" spans="1:8" x14ac:dyDescent="0.3">
      <c r="A59" s="1">
        <v>40821</v>
      </c>
      <c r="B59">
        <v>7823157</v>
      </c>
      <c r="C59" t="s">
        <v>9</v>
      </c>
      <c r="D59" t="s">
        <v>13</v>
      </c>
      <c r="E59">
        <f t="shared" si="0"/>
        <v>44952</v>
      </c>
      <c r="F59">
        <f t="shared" si="1"/>
        <v>121</v>
      </c>
      <c r="G59">
        <v>40.610700000000001</v>
      </c>
      <c r="H59" t="s">
        <v>35</v>
      </c>
    </row>
    <row r="60" spans="1:8" x14ac:dyDescent="0.3">
      <c r="A60" s="1">
        <v>40821</v>
      </c>
      <c r="B60">
        <v>7823160</v>
      </c>
      <c r="C60" t="s">
        <v>9</v>
      </c>
      <c r="D60" t="s">
        <v>13</v>
      </c>
      <c r="E60">
        <f t="shared" si="0"/>
        <v>51738</v>
      </c>
      <c r="F60">
        <f t="shared" si="1"/>
        <v>48</v>
      </c>
      <c r="G60">
        <v>46.650239999999997</v>
      </c>
      <c r="H60" t="s">
        <v>36</v>
      </c>
    </row>
    <row r="61" spans="1:8" x14ac:dyDescent="0.3">
      <c r="A61" s="1">
        <v>40821</v>
      </c>
      <c r="B61">
        <v>7823162</v>
      </c>
      <c r="C61" t="s">
        <v>10</v>
      </c>
      <c r="D61" t="s">
        <v>11</v>
      </c>
      <c r="E61">
        <f t="shared" si="0"/>
        <v>48930</v>
      </c>
      <c r="F61">
        <f t="shared" si="1"/>
        <v>98</v>
      </c>
      <c r="G61">
        <v>44.151119999999999</v>
      </c>
      <c r="H61" t="s">
        <v>37</v>
      </c>
    </row>
    <row r="62" spans="1:8" x14ac:dyDescent="0.3">
      <c r="A62" s="1">
        <v>40821</v>
      </c>
      <c r="B62">
        <v>7823168</v>
      </c>
      <c r="C62" t="s">
        <v>10</v>
      </c>
      <c r="D62" t="s">
        <v>11</v>
      </c>
      <c r="E62">
        <f t="shared" si="0"/>
        <v>48462</v>
      </c>
      <c r="F62">
        <f t="shared" si="1"/>
        <v>48</v>
      </c>
      <c r="G62">
        <v>43.7346</v>
      </c>
      <c r="H62" t="s">
        <v>38</v>
      </c>
    </row>
    <row r="63" spans="1:8" x14ac:dyDescent="0.3">
      <c r="A63" s="1">
        <v>40821</v>
      </c>
      <c r="B63">
        <v>7823170</v>
      </c>
      <c r="C63" t="s">
        <v>10</v>
      </c>
      <c r="D63" t="s">
        <v>11</v>
      </c>
      <c r="E63">
        <f t="shared" si="0"/>
        <v>51270</v>
      </c>
      <c r="F63">
        <f t="shared" si="1"/>
        <v>98</v>
      </c>
      <c r="G63">
        <v>46.233719999999998</v>
      </c>
      <c r="H63" t="s">
        <v>39</v>
      </c>
    </row>
    <row r="64" spans="1:8" x14ac:dyDescent="0.3">
      <c r="A64" s="1">
        <v>40821</v>
      </c>
      <c r="B64">
        <v>7823174</v>
      </c>
      <c r="C64" t="s">
        <v>10</v>
      </c>
      <c r="D64" t="s">
        <v>11</v>
      </c>
      <c r="E64">
        <f t="shared" si="0"/>
        <v>48696</v>
      </c>
      <c r="F64">
        <f t="shared" si="1"/>
        <v>98</v>
      </c>
      <c r="G64">
        <v>43.942860000000003</v>
      </c>
      <c r="H64" t="s">
        <v>40</v>
      </c>
    </row>
    <row r="65" spans="1:8" x14ac:dyDescent="0.3">
      <c r="A65" s="1">
        <v>40821</v>
      </c>
      <c r="B65">
        <v>7823177</v>
      </c>
      <c r="C65" t="s">
        <v>10</v>
      </c>
      <c r="D65" t="s">
        <v>12</v>
      </c>
      <c r="E65">
        <f t="shared" si="0"/>
        <v>44952</v>
      </c>
      <c r="F65">
        <f t="shared" si="1"/>
        <v>123</v>
      </c>
      <c r="G65">
        <v>40.610700000000001</v>
      </c>
      <c r="H65" t="s">
        <v>41</v>
      </c>
    </row>
    <row r="66" spans="1:8" x14ac:dyDescent="0.3">
      <c r="A66" s="1">
        <v>40821</v>
      </c>
      <c r="B66">
        <v>7823119</v>
      </c>
      <c r="C66" t="s">
        <v>10</v>
      </c>
      <c r="D66" t="s">
        <v>12</v>
      </c>
      <c r="E66">
        <f t="shared" si="0"/>
        <v>50334</v>
      </c>
      <c r="F66">
        <f t="shared" si="1"/>
        <v>48</v>
      </c>
      <c r="G66">
        <v>45.400680000000001</v>
      </c>
      <c r="H66" t="s">
        <v>42</v>
      </c>
    </row>
    <row r="67" spans="1:8" x14ac:dyDescent="0.3">
      <c r="A67" s="1">
        <v>40821</v>
      </c>
      <c r="B67">
        <v>7823128</v>
      </c>
      <c r="C67" t="s">
        <v>10</v>
      </c>
      <c r="D67" t="s">
        <v>12</v>
      </c>
      <c r="E67">
        <f t="shared" si="0"/>
        <v>55872</v>
      </c>
      <c r="F67">
        <f t="shared" si="1"/>
        <v>46</v>
      </c>
      <c r="G67">
        <v>50.329499999999996</v>
      </c>
      <c r="H67" t="s">
        <v>43</v>
      </c>
    </row>
    <row r="68" spans="1:8" x14ac:dyDescent="0.3">
      <c r="A68" s="1">
        <v>40821</v>
      </c>
      <c r="B68">
        <v>7823132</v>
      </c>
      <c r="C68" t="s">
        <v>10</v>
      </c>
      <c r="D68" t="s">
        <v>12</v>
      </c>
      <c r="E68">
        <f t="shared" si="0"/>
        <v>45420</v>
      </c>
      <c r="F68">
        <f t="shared" si="1"/>
        <v>47</v>
      </c>
      <c r="G68">
        <v>41.02722</v>
      </c>
      <c r="H68" t="s">
        <v>44</v>
      </c>
    </row>
    <row r="69" spans="1:8" x14ac:dyDescent="0.3">
      <c r="A69" s="1">
        <v>40821</v>
      </c>
      <c r="B69">
        <v>7823139</v>
      </c>
      <c r="C69" t="s">
        <v>10</v>
      </c>
      <c r="D69" t="s">
        <v>13</v>
      </c>
      <c r="E69">
        <f t="shared" si="0"/>
        <v>44640</v>
      </c>
      <c r="F69">
        <f t="shared" si="1"/>
        <v>43</v>
      </c>
      <c r="G69">
        <v>40.333019999999998</v>
      </c>
      <c r="H69" t="s">
        <v>37</v>
      </c>
    </row>
    <row r="70" spans="1:8" x14ac:dyDescent="0.3">
      <c r="A70" s="1">
        <v>40821</v>
      </c>
      <c r="B70">
        <v>7823148</v>
      </c>
      <c r="C70" t="s">
        <v>10</v>
      </c>
      <c r="D70" t="s">
        <v>13</v>
      </c>
      <c r="E70">
        <f t="shared" si="0"/>
        <v>45108</v>
      </c>
      <c r="F70">
        <f t="shared" si="1"/>
        <v>120</v>
      </c>
      <c r="G70">
        <v>40.749540000000003</v>
      </c>
      <c r="H70" t="s">
        <v>38</v>
      </c>
    </row>
    <row r="71" spans="1:8" x14ac:dyDescent="0.3">
      <c r="A71" s="1">
        <v>40821</v>
      </c>
      <c r="B71">
        <v>7823154</v>
      </c>
      <c r="C71" t="s">
        <v>10</v>
      </c>
      <c r="D71" t="s">
        <v>13</v>
      </c>
      <c r="E71">
        <f t="shared" si="0"/>
        <v>44718</v>
      </c>
      <c r="F71">
        <f t="shared" si="1"/>
        <v>96</v>
      </c>
      <c r="G71">
        <v>40.402439999999999</v>
      </c>
      <c r="H71" t="s">
        <v>45</v>
      </c>
    </row>
    <row r="72" spans="1:8" x14ac:dyDescent="0.3">
      <c r="A72" s="1">
        <v>40821</v>
      </c>
      <c r="B72">
        <v>7823156</v>
      </c>
      <c r="C72" t="s">
        <v>10</v>
      </c>
      <c r="D72" t="s">
        <v>13</v>
      </c>
      <c r="E72">
        <f t="shared" si="0"/>
        <v>47058</v>
      </c>
      <c r="F72">
        <f t="shared" si="1"/>
        <v>72</v>
      </c>
      <c r="G72">
        <v>42.485039999999998</v>
      </c>
      <c r="H72" t="s">
        <v>40</v>
      </c>
    </row>
    <row r="73" spans="1:8" x14ac:dyDescent="0.3">
      <c r="A73" s="1">
        <v>40821</v>
      </c>
      <c r="B73">
        <v>7850502</v>
      </c>
      <c r="C73" t="s">
        <v>10</v>
      </c>
      <c r="D73" t="s">
        <v>13</v>
      </c>
      <c r="E73">
        <f t="shared" si="0"/>
        <v>26466</v>
      </c>
      <c r="F73">
        <f t="shared" si="1"/>
        <v>81</v>
      </c>
      <c r="G73">
        <v>24.158159999999999</v>
      </c>
      <c r="H73" t="s">
        <v>42</v>
      </c>
    </row>
    <row r="74" spans="1:8" x14ac:dyDescent="0.3">
      <c r="A7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K37"/>
  <sheetViews>
    <sheetView zoomScale="115" zoomScaleNormal="115" workbookViewId="0"/>
  </sheetViews>
  <sheetFormatPr defaultRowHeight="13.8" x14ac:dyDescent="0.3"/>
  <cols>
    <col min="1" max="1" width="26.44140625" customWidth="1"/>
    <col min="2" max="2" width="5.6640625" bestFit="1" customWidth="1"/>
    <col min="3" max="3" width="5.44140625" bestFit="1" customWidth="1"/>
    <col min="4" max="4" width="7.6640625" bestFit="1" customWidth="1"/>
    <col min="5" max="5" width="6.44140625" bestFit="1" customWidth="1"/>
    <col min="6" max="6" width="6" bestFit="1" customWidth="1"/>
    <col min="7" max="7" width="7.109375" bestFit="1" customWidth="1"/>
    <col min="8" max="8" width="8" bestFit="1" customWidth="1"/>
    <col min="9" max="9" width="7" bestFit="1" customWidth="1"/>
    <col min="10" max="10" width="8" bestFit="1" customWidth="1"/>
    <col min="11" max="11" width="9.6640625" bestFit="1" customWidth="1"/>
  </cols>
  <sheetData>
    <row r="1" spans="1:11" x14ac:dyDescent="0.3">
      <c r="A1" t="s">
        <v>56</v>
      </c>
      <c r="B1" t="s">
        <v>55</v>
      </c>
      <c r="C1" t="s">
        <v>54</v>
      </c>
      <c r="D1" t="s">
        <v>53</v>
      </c>
      <c r="E1" t="s">
        <v>52</v>
      </c>
      <c r="F1" t="s">
        <v>51</v>
      </c>
      <c r="G1" t="s">
        <v>50</v>
      </c>
      <c r="H1" t="s">
        <v>49</v>
      </c>
      <c r="I1" t="s">
        <v>48</v>
      </c>
      <c r="J1" t="s">
        <v>47</v>
      </c>
      <c r="K1" t="s">
        <v>46</v>
      </c>
    </row>
    <row r="2" spans="1:11" x14ac:dyDescent="0.3">
      <c r="A2" t="s">
        <v>57</v>
      </c>
      <c r="B2">
        <v>168</v>
      </c>
      <c r="C2">
        <v>36</v>
      </c>
      <c r="D2" s="2">
        <v>0.21428571428571427</v>
      </c>
      <c r="E2" s="3">
        <v>4</v>
      </c>
      <c r="F2" s="3">
        <v>0.8571428571428571</v>
      </c>
      <c r="G2" s="3">
        <v>0.05</v>
      </c>
      <c r="H2" s="3">
        <v>144</v>
      </c>
      <c r="I2" s="3">
        <v>8.4</v>
      </c>
      <c r="J2" s="3">
        <v>135.6</v>
      </c>
      <c r="K2" s="2">
        <v>16.142857142857142</v>
      </c>
    </row>
    <row r="3" spans="1:11" x14ac:dyDescent="0.3">
      <c r="A3" t="s">
        <v>58</v>
      </c>
      <c r="B3">
        <v>118</v>
      </c>
      <c r="C3">
        <v>12</v>
      </c>
      <c r="D3" s="2">
        <v>0.10169491525423729</v>
      </c>
      <c r="E3" s="3">
        <v>4</v>
      </c>
      <c r="F3" s="3">
        <v>0.40677966101694918</v>
      </c>
      <c r="G3" s="3">
        <v>0.05</v>
      </c>
      <c r="H3" s="3">
        <v>48</v>
      </c>
      <c r="I3" s="3">
        <v>5.9</v>
      </c>
      <c r="J3" s="3">
        <v>42.1</v>
      </c>
      <c r="K3" s="2">
        <v>7.1355932203389827</v>
      </c>
    </row>
    <row r="4" spans="1:11" x14ac:dyDescent="0.3">
      <c r="A4" t="s">
        <v>59</v>
      </c>
      <c r="B4">
        <v>88</v>
      </c>
      <c r="C4">
        <v>20</v>
      </c>
      <c r="D4" s="2">
        <v>0.22727272727272727</v>
      </c>
      <c r="E4" s="3">
        <v>4</v>
      </c>
      <c r="F4" s="3">
        <v>0.90909090909090906</v>
      </c>
      <c r="G4" s="3">
        <v>0.05</v>
      </c>
      <c r="H4" s="3">
        <v>80</v>
      </c>
      <c r="I4" s="3">
        <v>4.4000000000000004</v>
      </c>
      <c r="J4" s="3">
        <v>75.599999999999994</v>
      </c>
      <c r="K4" s="2">
        <v>17.18181818181818</v>
      </c>
    </row>
    <row r="5" spans="1:11" x14ac:dyDescent="0.3">
      <c r="A5" t="s">
        <v>60</v>
      </c>
      <c r="B5">
        <v>128</v>
      </c>
      <c r="C5">
        <v>26</v>
      </c>
      <c r="D5" s="2">
        <v>0.203125</v>
      </c>
      <c r="E5" s="3">
        <v>4</v>
      </c>
      <c r="F5" s="3">
        <v>0.8125</v>
      </c>
      <c r="G5" s="3">
        <v>0.05</v>
      </c>
      <c r="H5" s="3">
        <v>104</v>
      </c>
      <c r="I5" s="3">
        <v>6.4</v>
      </c>
      <c r="J5" s="3">
        <v>97.6</v>
      </c>
      <c r="K5" s="2">
        <v>15.249999999999998</v>
      </c>
    </row>
    <row r="6" spans="1:11" x14ac:dyDescent="0.3">
      <c r="A6" t="s">
        <v>61</v>
      </c>
      <c r="B6">
        <v>88</v>
      </c>
      <c r="C6">
        <v>26</v>
      </c>
      <c r="D6" s="2">
        <v>0.29545454545454547</v>
      </c>
      <c r="E6" s="3">
        <v>4</v>
      </c>
      <c r="F6" s="3">
        <v>1.1818181818181819</v>
      </c>
      <c r="G6" s="3">
        <v>0.05</v>
      </c>
      <c r="H6" s="3">
        <v>104</v>
      </c>
      <c r="I6" s="3">
        <v>4.4000000000000004</v>
      </c>
      <c r="J6" s="3">
        <v>99.6</v>
      </c>
      <c r="K6" s="2">
        <v>22.636363636363633</v>
      </c>
    </row>
    <row r="7" spans="1:11" x14ac:dyDescent="0.3">
      <c r="A7" t="s">
        <v>62</v>
      </c>
      <c r="B7">
        <v>118</v>
      </c>
      <c r="C7">
        <v>32</v>
      </c>
      <c r="D7" s="2">
        <v>0.2711864406779661</v>
      </c>
      <c r="E7" s="3">
        <v>4</v>
      </c>
      <c r="F7" s="3">
        <v>1.0847457627118644</v>
      </c>
      <c r="G7" s="3">
        <v>0.05</v>
      </c>
      <c r="H7" s="3">
        <v>128</v>
      </c>
      <c r="I7" s="3">
        <v>5.9</v>
      </c>
      <c r="J7" s="3">
        <v>122.1</v>
      </c>
      <c r="K7" s="2">
        <v>20.694915254237287</v>
      </c>
    </row>
    <row r="8" spans="1:11" x14ac:dyDescent="0.3">
      <c r="A8" t="s">
        <v>63</v>
      </c>
      <c r="B8">
        <v>138</v>
      </c>
      <c r="C8">
        <v>18</v>
      </c>
      <c r="D8" s="2">
        <v>0.13043478260869565</v>
      </c>
      <c r="E8" s="3">
        <v>4</v>
      </c>
      <c r="F8" s="3">
        <v>0.52173913043478259</v>
      </c>
      <c r="G8" s="3">
        <v>0.05</v>
      </c>
      <c r="H8" s="3">
        <v>72</v>
      </c>
      <c r="I8" s="3">
        <v>6.9</v>
      </c>
      <c r="J8" s="3">
        <v>65.099999999999994</v>
      </c>
      <c r="K8" s="2">
        <v>9.4347826086956506</v>
      </c>
    </row>
    <row r="9" spans="1:11" x14ac:dyDescent="0.3">
      <c r="A9" t="s">
        <v>64</v>
      </c>
      <c r="B9">
        <v>148</v>
      </c>
      <c r="C9">
        <v>36</v>
      </c>
      <c r="D9" s="2">
        <v>0.24324324324324326</v>
      </c>
      <c r="E9" s="3">
        <v>4</v>
      </c>
      <c r="F9" s="3">
        <v>0.97297297297297303</v>
      </c>
      <c r="G9" s="3">
        <v>0.05</v>
      </c>
      <c r="H9" s="3">
        <v>144</v>
      </c>
      <c r="I9" s="3">
        <v>7.4</v>
      </c>
      <c r="J9" s="3">
        <v>136.6</v>
      </c>
      <c r="K9" s="2">
        <v>18.459459459459456</v>
      </c>
    </row>
    <row r="10" spans="1:11" x14ac:dyDescent="0.3">
      <c r="A10" t="s">
        <v>65</v>
      </c>
      <c r="B10">
        <v>88</v>
      </c>
      <c r="C10">
        <v>18</v>
      </c>
      <c r="D10" s="2">
        <v>0.20454545454545456</v>
      </c>
      <c r="E10" s="3">
        <v>4</v>
      </c>
      <c r="F10" s="3">
        <v>0.81818181818181823</v>
      </c>
      <c r="G10" s="3">
        <v>0.05</v>
      </c>
      <c r="H10" s="3">
        <v>72</v>
      </c>
      <c r="I10" s="3">
        <v>4.4000000000000004</v>
      </c>
      <c r="J10" s="3">
        <v>67.599999999999994</v>
      </c>
      <c r="K10" s="2">
        <v>15.363636363636362</v>
      </c>
    </row>
    <row r="11" spans="1:11" x14ac:dyDescent="0.3">
      <c r="A11" t="s">
        <v>66</v>
      </c>
      <c r="B11">
        <v>98</v>
      </c>
      <c r="C11">
        <v>30</v>
      </c>
      <c r="D11" s="2">
        <v>0.30612244897959184</v>
      </c>
      <c r="E11" s="3">
        <v>4</v>
      </c>
      <c r="F11" s="3">
        <v>1.2244897959183674</v>
      </c>
      <c r="G11" s="3">
        <v>0.05</v>
      </c>
      <c r="H11" s="3">
        <v>120</v>
      </c>
      <c r="I11" s="3">
        <v>4.9000000000000004</v>
      </c>
      <c r="J11" s="3">
        <v>115.1</v>
      </c>
      <c r="K11" s="2">
        <v>23.489795918367346</v>
      </c>
    </row>
    <row r="12" spans="1:11" x14ac:dyDescent="0.3">
      <c r="A12" t="s">
        <v>67</v>
      </c>
      <c r="B12">
        <v>98</v>
      </c>
      <c r="C12">
        <v>12</v>
      </c>
      <c r="D12" s="2">
        <v>0.12244897959183673</v>
      </c>
      <c r="E12" s="3">
        <v>4</v>
      </c>
      <c r="F12" s="3">
        <v>0.48979591836734693</v>
      </c>
      <c r="G12" s="3">
        <v>0.05</v>
      </c>
      <c r="H12" s="3">
        <v>48</v>
      </c>
      <c r="I12" s="3">
        <v>4.9000000000000004</v>
      </c>
      <c r="J12" s="3">
        <v>43.1</v>
      </c>
      <c r="K12" s="2">
        <v>8.795918367346939</v>
      </c>
    </row>
    <row r="13" spans="1:11" x14ac:dyDescent="0.3">
      <c r="A13" t="s">
        <v>68</v>
      </c>
      <c r="B13">
        <v>38</v>
      </c>
      <c r="C13">
        <v>8</v>
      </c>
      <c r="D13" s="2">
        <v>0.21052631578947367</v>
      </c>
      <c r="E13" s="3">
        <v>4</v>
      </c>
      <c r="F13" s="3">
        <v>0.84210526315789469</v>
      </c>
      <c r="G13" s="3">
        <v>0.05</v>
      </c>
      <c r="H13" s="3">
        <v>32</v>
      </c>
      <c r="I13" s="3">
        <v>1.9000000000000001</v>
      </c>
      <c r="J13" s="3">
        <v>30.1</v>
      </c>
      <c r="K13" s="2">
        <v>15.842105263157894</v>
      </c>
    </row>
    <row r="14" spans="1:11" x14ac:dyDescent="0.3">
      <c r="A14" t="s">
        <v>69</v>
      </c>
      <c r="B14">
        <v>118</v>
      </c>
      <c r="C14">
        <v>18</v>
      </c>
      <c r="D14" s="2">
        <v>0.15254237288135594</v>
      </c>
      <c r="E14" s="3">
        <v>4</v>
      </c>
      <c r="F14" s="3">
        <v>0.61016949152542377</v>
      </c>
      <c r="G14" s="3">
        <v>0.05</v>
      </c>
      <c r="H14" s="3">
        <v>72</v>
      </c>
      <c r="I14" s="3">
        <v>5.9</v>
      </c>
      <c r="J14" s="3">
        <v>66.099999999999994</v>
      </c>
      <c r="K14" s="2">
        <v>11.203389830508472</v>
      </c>
    </row>
    <row r="15" spans="1:11" x14ac:dyDescent="0.3">
      <c r="A15" t="s">
        <v>70</v>
      </c>
      <c r="B15">
        <v>68</v>
      </c>
      <c r="C15">
        <v>6</v>
      </c>
      <c r="D15" s="2">
        <v>8.8235294117647065E-2</v>
      </c>
      <c r="E15" s="3">
        <v>4</v>
      </c>
      <c r="F15" s="3">
        <v>0.35294117647058826</v>
      </c>
      <c r="G15" s="3">
        <v>0.05</v>
      </c>
      <c r="H15" s="3">
        <v>24</v>
      </c>
      <c r="I15" s="3">
        <v>3.4000000000000004</v>
      </c>
      <c r="J15" s="3">
        <v>20.6</v>
      </c>
      <c r="K15" s="2">
        <v>6.0588235294117645</v>
      </c>
    </row>
    <row r="16" spans="1:11" x14ac:dyDescent="0.3">
      <c r="A16" t="s">
        <v>71</v>
      </c>
      <c r="B16">
        <v>78</v>
      </c>
      <c r="C16">
        <v>9</v>
      </c>
      <c r="D16" s="2">
        <v>0.11538461538461539</v>
      </c>
      <c r="E16" s="3">
        <v>4</v>
      </c>
      <c r="F16" s="3">
        <v>0.46153846153846156</v>
      </c>
      <c r="G16" s="3">
        <v>0.05</v>
      </c>
      <c r="H16" s="3">
        <v>36</v>
      </c>
      <c r="I16" s="3">
        <v>3.9000000000000004</v>
      </c>
      <c r="J16" s="3">
        <v>32.1</v>
      </c>
      <c r="K16" s="2">
        <v>8.2307692307692299</v>
      </c>
    </row>
    <row r="17" spans="1:11" x14ac:dyDescent="0.3">
      <c r="A17" t="s">
        <v>72</v>
      </c>
      <c r="B17">
        <v>108</v>
      </c>
      <c r="C17">
        <v>11</v>
      </c>
      <c r="D17" s="2">
        <v>0.10185185185185185</v>
      </c>
      <c r="E17" s="3">
        <v>4</v>
      </c>
      <c r="F17" s="3">
        <v>0.40740740740740738</v>
      </c>
      <c r="G17" s="3">
        <v>0.05</v>
      </c>
      <c r="H17" s="3">
        <v>44</v>
      </c>
      <c r="I17" s="3">
        <v>5.4</v>
      </c>
      <c r="J17" s="3">
        <v>38.6</v>
      </c>
      <c r="K17" s="2">
        <v>7.1481481481481479</v>
      </c>
    </row>
    <row r="18" spans="1:11" x14ac:dyDescent="0.3">
      <c r="A18" t="s">
        <v>73</v>
      </c>
      <c r="B18">
        <v>86</v>
      </c>
      <c r="C18">
        <v>22</v>
      </c>
      <c r="D18" s="2">
        <v>0.2558139534883721</v>
      </c>
      <c r="E18" s="3">
        <v>4</v>
      </c>
      <c r="F18" s="3">
        <v>1.0232558139534884</v>
      </c>
      <c r="G18" s="3">
        <v>0.05</v>
      </c>
      <c r="H18" s="3">
        <v>88</v>
      </c>
      <c r="I18" s="3">
        <v>4.3</v>
      </c>
      <c r="J18" s="3">
        <v>83.7</v>
      </c>
      <c r="K18" s="2">
        <v>19.465116279069768</v>
      </c>
    </row>
    <row r="19" spans="1:11" x14ac:dyDescent="0.3">
      <c r="A19" t="s">
        <v>74</v>
      </c>
      <c r="B19">
        <v>88</v>
      </c>
      <c r="C19">
        <v>12</v>
      </c>
      <c r="D19" s="2">
        <v>0.13636363636363635</v>
      </c>
      <c r="E19" s="3">
        <v>4</v>
      </c>
      <c r="F19" s="3">
        <v>0.54545454545454541</v>
      </c>
      <c r="G19" s="3">
        <v>0.05</v>
      </c>
      <c r="H19" s="3">
        <v>48</v>
      </c>
      <c r="I19" s="3">
        <v>4.4000000000000004</v>
      </c>
      <c r="J19" s="3">
        <v>43.6</v>
      </c>
      <c r="K19" s="2">
        <v>9.9090909090909083</v>
      </c>
    </row>
    <row r="20" spans="1:11" x14ac:dyDescent="0.3">
      <c r="A20" t="s">
        <v>75</v>
      </c>
      <c r="B20">
        <v>48</v>
      </c>
      <c r="C20">
        <v>12</v>
      </c>
      <c r="D20" s="2">
        <v>0.25</v>
      </c>
      <c r="E20" s="3">
        <v>4</v>
      </c>
      <c r="F20" s="3">
        <v>1</v>
      </c>
      <c r="G20" s="3">
        <v>0.05</v>
      </c>
      <c r="H20" s="3">
        <v>48</v>
      </c>
      <c r="I20" s="3">
        <v>2.4000000000000004</v>
      </c>
      <c r="J20" s="3">
        <v>45.6</v>
      </c>
      <c r="K20" s="2">
        <v>18.999999999999996</v>
      </c>
    </row>
    <row r="21" spans="1:11" x14ac:dyDescent="0.3">
      <c r="A21" t="s">
        <v>76</v>
      </c>
      <c r="B21">
        <v>122</v>
      </c>
      <c r="C21">
        <v>15</v>
      </c>
      <c r="D21" s="2">
        <v>0.12295081967213115</v>
      </c>
      <c r="E21" s="3">
        <v>4</v>
      </c>
      <c r="F21" s="3">
        <v>0.49180327868852458</v>
      </c>
      <c r="G21" s="3">
        <v>0.05</v>
      </c>
      <c r="H21" s="3">
        <v>60</v>
      </c>
      <c r="I21" s="3">
        <v>6.1000000000000005</v>
      </c>
      <c r="J21" s="3">
        <v>53.9</v>
      </c>
      <c r="K21" s="2">
        <v>8.8360655737704903</v>
      </c>
    </row>
    <row r="22" spans="1:11" x14ac:dyDescent="0.3">
      <c r="A22" t="s">
        <v>77</v>
      </c>
      <c r="B22">
        <v>198</v>
      </c>
      <c r="C22">
        <v>27</v>
      </c>
      <c r="D22" s="2">
        <v>0.13636363636363635</v>
      </c>
      <c r="E22" s="3">
        <v>4</v>
      </c>
      <c r="F22" s="3">
        <v>0.54545454545454541</v>
      </c>
      <c r="G22" s="3">
        <v>0.05</v>
      </c>
      <c r="H22" s="3">
        <v>108</v>
      </c>
      <c r="I22" s="3">
        <v>9.9</v>
      </c>
      <c r="J22" s="3">
        <v>98.1</v>
      </c>
      <c r="K22" s="2">
        <v>9.9090909090909083</v>
      </c>
    </row>
    <row r="23" spans="1:11" x14ac:dyDescent="0.3">
      <c r="A23" t="s">
        <v>78</v>
      </c>
      <c r="B23">
        <v>244</v>
      </c>
      <c r="C23">
        <v>43</v>
      </c>
      <c r="D23" s="2">
        <v>0.17622950819672131</v>
      </c>
      <c r="E23" s="3">
        <v>4</v>
      </c>
      <c r="F23" s="3">
        <v>0.70491803278688525</v>
      </c>
      <c r="G23" s="3">
        <v>0.05</v>
      </c>
      <c r="H23" s="3">
        <v>172</v>
      </c>
      <c r="I23" s="3">
        <v>12.200000000000001</v>
      </c>
      <c r="J23" s="3">
        <v>159.80000000000001</v>
      </c>
      <c r="K23" s="2">
        <v>13.098360655737705</v>
      </c>
    </row>
    <row r="24" spans="1:11" x14ac:dyDescent="0.3">
      <c r="A24" t="s">
        <v>79</v>
      </c>
      <c r="B24">
        <v>98</v>
      </c>
      <c r="C24">
        <v>18</v>
      </c>
      <c r="D24" s="2">
        <v>0.18367346938775511</v>
      </c>
      <c r="E24" s="3">
        <v>4</v>
      </c>
      <c r="F24" s="3">
        <v>0.73469387755102045</v>
      </c>
      <c r="G24" s="3">
        <v>0.05</v>
      </c>
      <c r="H24" s="3">
        <v>72</v>
      </c>
      <c r="I24" s="3">
        <v>4.9000000000000004</v>
      </c>
      <c r="J24" s="3">
        <v>67.099999999999994</v>
      </c>
      <c r="K24" s="2">
        <v>13.693877551020407</v>
      </c>
    </row>
    <row r="25" spans="1:11" x14ac:dyDescent="0.3">
      <c r="A25" t="s">
        <v>80</v>
      </c>
      <c r="B25">
        <v>286</v>
      </c>
      <c r="C25">
        <v>41</v>
      </c>
      <c r="D25" s="2">
        <v>0.14335664335664336</v>
      </c>
      <c r="E25" s="3">
        <v>4</v>
      </c>
      <c r="F25" s="3">
        <v>0.57342657342657344</v>
      </c>
      <c r="G25" s="3">
        <v>0.05</v>
      </c>
      <c r="H25" s="3">
        <v>164</v>
      </c>
      <c r="I25" s="3">
        <v>14.3</v>
      </c>
      <c r="J25" s="3">
        <v>149.69999999999999</v>
      </c>
      <c r="K25" s="2">
        <v>10.468531468531467</v>
      </c>
    </row>
    <row r="26" spans="1:11" x14ac:dyDescent="0.3">
      <c r="A26" t="s">
        <v>81</v>
      </c>
      <c r="B26">
        <v>340</v>
      </c>
      <c r="C26">
        <v>67</v>
      </c>
      <c r="D26" s="2">
        <v>0.19705882352941176</v>
      </c>
      <c r="E26" s="3">
        <v>4</v>
      </c>
      <c r="F26" s="3">
        <v>0.78823529411764703</v>
      </c>
      <c r="G26" s="3">
        <v>0.05</v>
      </c>
      <c r="H26" s="3">
        <v>268</v>
      </c>
      <c r="I26" s="3">
        <v>17</v>
      </c>
      <c r="J26" s="3">
        <v>251</v>
      </c>
      <c r="K26" s="2">
        <v>14.764705882352942</v>
      </c>
    </row>
    <row r="27" spans="1:11" x14ac:dyDescent="0.3">
      <c r="A27" t="s">
        <v>82</v>
      </c>
      <c r="B27">
        <v>198</v>
      </c>
      <c r="C27">
        <v>38</v>
      </c>
      <c r="D27" s="2">
        <v>0.19191919191919191</v>
      </c>
      <c r="E27" s="3">
        <v>4</v>
      </c>
      <c r="F27" s="3">
        <v>0.76767676767676762</v>
      </c>
      <c r="G27" s="3">
        <v>0.05</v>
      </c>
      <c r="H27" s="3">
        <v>152</v>
      </c>
      <c r="I27" s="3">
        <v>9.9</v>
      </c>
      <c r="J27" s="3">
        <v>142.1</v>
      </c>
      <c r="K27" s="2">
        <v>14.353535353535353</v>
      </c>
    </row>
    <row r="28" spans="1:11" x14ac:dyDescent="0.3">
      <c r="A28" t="s">
        <v>83</v>
      </c>
      <c r="B28">
        <v>344</v>
      </c>
      <c r="C28">
        <v>89</v>
      </c>
      <c r="D28" s="2">
        <v>0.25872093023255816</v>
      </c>
      <c r="E28" s="3">
        <v>4</v>
      </c>
      <c r="F28" s="3">
        <v>1.0348837209302326</v>
      </c>
      <c r="G28" s="3">
        <v>0.05</v>
      </c>
      <c r="H28" s="3">
        <v>356</v>
      </c>
      <c r="I28" s="3">
        <v>17.2</v>
      </c>
      <c r="J28" s="3">
        <v>338.8</v>
      </c>
      <c r="K28" s="2">
        <v>19.697674418604652</v>
      </c>
    </row>
    <row r="29" spans="1:11" x14ac:dyDescent="0.3">
      <c r="A29" t="s">
        <v>84</v>
      </c>
      <c r="B29">
        <v>248</v>
      </c>
      <c r="C29">
        <v>58</v>
      </c>
      <c r="D29" s="2">
        <v>0.23387096774193547</v>
      </c>
      <c r="E29" s="3">
        <v>4</v>
      </c>
      <c r="F29" s="3">
        <v>0.93548387096774188</v>
      </c>
      <c r="G29" s="3">
        <v>0.05</v>
      </c>
      <c r="H29" s="3">
        <v>232</v>
      </c>
      <c r="I29" s="3">
        <v>12.4</v>
      </c>
      <c r="J29" s="3">
        <v>219.6</v>
      </c>
      <c r="K29" s="2">
        <v>17.709677419354836</v>
      </c>
    </row>
    <row r="30" spans="1:11" x14ac:dyDescent="0.3">
      <c r="A30" t="s">
        <v>85</v>
      </c>
      <c r="B30">
        <v>262</v>
      </c>
      <c r="C30">
        <v>72</v>
      </c>
      <c r="D30" s="2">
        <v>0.27480916030534353</v>
      </c>
      <c r="E30" s="3">
        <v>4</v>
      </c>
      <c r="F30" s="3">
        <v>1.0992366412213741</v>
      </c>
      <c r="G30" s="3">
        <v>0.05</v>
      </c>
      <c r="H30" s="3">
        <v>288</v>
      </c>
      <c r="I30" s="3">
        <v>13.100000000000001</v>
      </c>
      <c r="J30" s="3">
        <v>274.89999999999998</v>
      </c>
      <c r="K30" s="2">
        <v>20.984732824427478</v>
      </c>
    </row>
    <row r="31" spans="1:11" x14ac:dyDescent="0.3">
      <c r="A31" t="s">
        <v>86</v>
      </c>
      <c r="B31">
        <v>94</v>
      </c>
      <c r="C31">
        <v>17</v>
      </c>
      <c r="D31" s="2">
        <v>0.18085106382978725</v>
      </c>
      <c r="E31" s="3">
        <v>4</v>
      </c>
      <c r="F31" s="3">
        <v>0.72340425531914898</v>
      </c>
      <c r="G31" s="3">
        <v>0.05</v>
      </c>
      <c r="H31" s="3">
        <v>68</v>
      </c>
      <c r="I31" s="3">
        <v>4.7</v>
      </c>
      <c r="J31" s="3">
        <v>63.3</v>
      </c>
      <c r="K31" s="2">
        <v>13.468085106382977</v>
      </c>
    </row>
    <row r="32" spans="1:11" x14ac:dyDescent="0.3">
      <c r="A32" t="s">
        <v>87</v>
      </c>
      <c r="B32">
        <v>96</v>
      </c>
      <c r="C32">
        <v>25</v>
      </c>
      <c r="D32" s="2">
        <v>0.26041666666666669</v>
      </c>
      <c r="E32" s="3">
        <v>4</v>
      </c>
      <c r="F32" s="3">
        <v>1.0416666666666667</v>
      </c>
      <c r="G32" s="3">
        <v>0.05</v>
      </c>
      <c r="H32" s="3">
        <v>100</v>
      </c>
      <c r="I32" s="3">
        <v>4.8000000000000007</v>
      </c>
      <c r="J32" s="3">
        <v>95.2</v>
      </c>
      <c r="K32" s="2">
        <v>19.833333333333332</v>
      </c>
    </row>
    <row r="33" spans="1:11" x14ac:dyDescent="0.3">
      <c r="A33" t="s">
        <v>93</v>
      </c>
      <c r="B33">
        <v>286</v>
      </c>
      <c r="C33">
        <v>83</v>
      </c>
      <c r="D33" s="2">
        <v>0.29020979020979021</v>
      </c>
      <c r="E33" s="3">
        <v>4</v>
      </c>
      <c r="F33" s="3">
        <v>1.1608391608391608</v>
      </c>
      <c r="G33" s="3">
        <v>0.05</v>
      </c>
      <c r="H33" s="3">
        <v>332</v>
      </c>
      <c r="I33" s="3">
        <v>14.3</v>
      </c>
      <c r="J33" s="3">
        <v>317.7</v>
      </c>
      <c r="K33" s="2">
        <v>22.216783216783217</v>
      </c>
    </row>
    <row r="34" spans="1:11" x14ac:dyDescent="0.3">
      <c r="A34" t="s">
        <v>94</v>
      </c>
      <c r="B34">
        <v>340</v>
      </c>
      <c r="C34">
        <v>36</v>
      </c>
      <c r="D34" s="2">
        <v>0.10588235294117647</v>
      </c>
      <c r="E34" s="3">
        <v>4</v>
      </c>
      <c r="F34" s="3">
        <v>0.42352941176470588</v>
      </c>
      <c r="G34" s="3">
        <v>0.05</v>
      </c>
      <c r="H34" s="3">
        <v>144</v>
      </c>
      <c r="I34" s="3">
        <v>17</v>
      </c>
      <c r="J34" s="3">
        <v>127</v>
      </c>
      <c r="K34" s="2">
        <v>7.4705882352941178</v>
      </c>
    </row>
    <row r="35" spans="1:11" x14ac:dyDescent="0.3">
      <c r="A35" t="s">
        <v>88</v>
      </c>
      <c r="B35">
        <v>194</v>
      </c>
      <c r="C35">
        <v>47</v>
      </c>
      <c r="D35" s="2">
        <v>0.2422680412371134</v>
      </c>
      <c r="E35" s="3">
        <v>4</v>
      </c>
      <c r="F35" s="3">
        <v>0.96907216494845361</v>
      </c>
      <c r="G35" s="3">
        <v>0.05</v>
      </c>
      <c r="H35" s="3">
        <v>188</v>
      </c>
      <c r="I35" s="3">
        <v>9.7000000000000011</v>
      </c>
      <c r="J35" s="3">
        <v>178.3</v>
      </c>
      <c r="K35" s="2">
        <v>18.381443298969071</v>
      </c>
    </row>
    <row r="36" spans="1:11" x14ac:dyDescent="0.3">
      <c r="A36" t="s">
        <v>95</v>
      </c>
      <c r="B36">
        <v>344</v>
      </c>
      <c r="C36">
        <v>38</v>
      </c>
      <c r="D36" s="2">
        <v>0.11046511627906977</v>
      </c>
      <c r="E36" s="3">
        <v>4</v>
      </c>
      <c r="F36" s="3">
        <v>0.44186046511627908</v>
      </c>
      <c r="G36" s="3">
        <v>0.05</v>
      </c>
      <c r="H36" s="3">
        <v>152</v>
      </c>
      <c r="I36" s="3">
        <v>17.2</v>
      </c>
      <c r="J36" s="3">
        <v>134.80000000000001</v>
      </c>
      <c r="K36" s="2">
        <v>7.837209302325582</v>
      </c>
    </row>
    <row r="37" spans="1:11" x14ac:dyDescent="0.3">
      <c r="A37" t="s">
        <v>96</v>
      </c>
      <c r="B37">
        <v>262</v>
      </c>
      <c r="C37">
        <v>84</v>
      </c>
      <c r="D37" s="2">
        <v>0.32061068702290074</v>
      </c>
      <c r="E37" s="3">
        <v>4</v>
      </c>
      <c r="F37" s="3">
        <v>1.282442748091603</v>
      </c>
      <c r="G37" s="3">
        <v>0.05</v>
      </c>
      <c r="H37" s="3">
        <v>336</v>
      </c>
      <c r="I37" s="3">
        <v>13.100000000000001</v>
      </c>
      <c r="J37" s="3">
        <v>322.89999999999998</v>
      </c>
      <c r="K37" s="2">
        <v>24.648854961832058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00"/>
  </sheetPr>
  <dimension ref="A1:N500"/>
  <sheetViews>
    <sheetView workbookViewId="0"/>
  </sheetViews>
  <sheetFormatPr defaultRowHeight="13.8" x14ac:dyDescent="0.3"/>
  <cols>
    <col min="1" max="1" width="9.44140625" bestFit="1" customWidth="1"/>
    <col min="2" max="2" width="9.6640625" bestFit="1" customWidth="1"/>
    <col min="3" max="3" width="15.6640625" customWidth="1"/>
    <col min="4" max="4" width="22.44140625" customWidth="1"/>
    <col min="5" max="5" width="9.88671875" bestFit="1" customWidth="1"/>
    <col min="6" max="6" width="4.6640625" bestFit="1" customWidth="1"/>
    <col min="7" max="7" width="9" bestFit="1" customWidth="1"/>
    <col min="8" max="8" width="42.88671875" customWidth="1"/>
    <col min="9" max="9" width="26.109375" style="6" bestFit="1" customWidth="1"/>
    <col min="10" max="10" width="6.88671875" style="6" customWidth="1"/>
    <col min="11" max="11" width="8.21875" style="6" customWidth="1"/>
    <col min="12" max="12" width="7.33203125" style="6" customWidth="1"/>
    <col min="13" max="13" width="10.33203125" style="6" bestFit="1" customWidth="1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4" t="s">
        <v>56</v>
      </c>
      <c r="J1" s="5" t="s">
        <v>97</v>
      </c>
      <c r="K1" s="5" t="s">
        <v>98</v>
      </c>
      <c r="L1" s="5" t="s">
        <v>99</v>
      </c>
      <c r="M1" s="5" t="s">
        <v>100</v>
      </c>
    </row>
    <row r="2" spans="1:14" x14ac:dyDescent="0.3">
      <c r="A2" s="1">
        <v>40822</v>
      </c>
      <c r="B2">
        <v>7181639</v>
      </c>
      <c r="C2" t="s">
        <v>8</v>
      </c>
      <c r="D2" t="s">
        <v>11</v>
      </c>
      <c r="E2">
        <v>41154</v>
      </c>
      <c r="F2">
        <v>85</v>
      </c>
      <c r="G2">
        <v>36.62706</v>
      </c>
      <c r="H2" t="s">
        <v>14</v>
      </c>
      <c r="I2" s="6" t="str">
        <f t="shared" ref="I2:I65" si="0">IF(B2="","",MID(H2,FIND("kw=",H2)+3,200))</f>
        <v>Campaign1_F2129@0000122</v>
      </c>
      <c r="J2" s="7" t="str">
        <f>MID($I2,11,1)</f>
        <v>F</v>
      </c>
      <c r="K2" s="7" t="str">
        <f>MID($I2,12,2)</f>
        <v>21</v>
      </c>
      <c r="L2" s="7" t="str">
        <f>MID($I2,14,2)</f>
        <v>29</v>
      </c>
      <c r="M2" s="7" t="str">
        <f t="shared" ref="M2:M65" si="1">IF(B2="","",MID(I2,FIND("@",I2)+1,7))</f>
        <v>0000122</v>
      </c>
      <c r="N2">
        <f>IF(AND(C2=Completed_FinalOutput!$D$3,COUNTIF(I$1:I1,I2)=0),MAX(Completed_DailyCreativeDelivery!N$1:N1)+1,"")</f>
        <v>1</v>
      </c>
    </row>
    <row r="3" spans="1:14" x14ac:dyDescent="0.3">
      <c r="A3" s="1">
        <v>40822</v>
      </c>
      <c r="B3">
        <v>7547673</v>
      </c>
      <c r="C3" t="s">
        <v>8</v>
      </c>
      <c r="D3" t="s">
        <v>11</v>
      </c>
      <c r="E3">
        <v>24761</v>
      </c>
      <c r="F3">
        <v>60</v>
      </c>
      <c r="G3">
        <v>22.037289999999999</v>
      </c>
      <c r="H3" t="s">
        <v>15</v>
      </c>
      <c r="I3" s="6" t="str">
        <f t="shared" si="0"/>
        <v>Campaign1_F2129@0000197-3</v>
      </c>
      <c r="J3" s="7" t="str">
        <f t="shared" ref="J3:J66" si="2">MID($I3,11,1)</f>
        <v>F</v>
      </c>
      <c r="K3" s="7" t="str">
        <f t="shared" ref="K3:K66" si="3">MID($I3,12,2)</f>
        <v>21</v>
      </c>
      <c r="L3" s="7" t="str">
        <f t="shared" ref="L3:L66" si="4">MID($I3,14,2)</f>
        <v>29</v>
      </c>
      <c r="M3" s="7" t="str">
        <f t="shared" si="1"/>
        <v>0000197</v>
      </c>
      <c r="N3">
        <f>IF(AND(C3=Completed_FinalOutput!$D$3,COUNTIF(I$1:I2,I3)=0),MAX(Completed_DailyCreativeDelivery!N$1:N2)+1,"")</f>
        <v>2</v>
      </c>
    </row>
    <row r="4" spans="1:14" x14ac:dyDescent="0.3">
      <c r="A4" s="1">
        <v>40822</v>
      </c>
      <c r="B4">
        <v>7569098</v>
      </c>
      <c r="C4" t="s">
        <v>8</v>
      </c>
      <c r="D4" t="s">
        <v>11</v>
      </c>
      <c r="E4">
        <v>21613</v>
      </c>
      <c r="F4">
        <v>45</v>
      </c>
      <c r="G4">
        <v>19.235569999999999</v>
      </c>
      <c r="H4" t="s">
        <v>16</v>
      </c>
      <c r="I4" s="6" t="str">
        <f t="shared" si="0"/>
        <v>Campaign1_F2129@0000198-6</v>
      </c>
      <c r="J4" s="7" t="str">
        <f t="shared" si="2"/>
        <v>F</v>
      </c>
      <c r="K4" s="7" t="str">
        <f t="shared" si="3"/>
        <v>21</v>
      </c>
      <c r="L4" s="7" t="str">
        <f t="shared" si="4"/>
        <v>29</v>
      </c>
      <c r="M4" s="7" t="str">
        <f t="shared" si="1"/>
        <v>0000198</v>
      </c>
      <c r="N4">
        <f>IF(AND(C4=Completed_FinalOutput!$D$3,COUNTIF(I$1:I3,I4)=0),MAX(Completed_DailyCreativeDelivery!N$1:N3)+1,"")</f>
        <v>3</v>
      </c>
    </row>
    <row r="5" spans="1:14" x14ac:dyDescent="0.3">
      <c r="A5" s="1">
        <v>40822</v>
      </c>
      <c r="B5">
        <v>7575867</v>
      </c>
      <c r="C5" t="s">
        <v>8</v>
      </c>
      <c r="D5" t="s">
        <v>11</v>
      </c>
      <c r="E5">
        <v>29460</v>
      </c>
      <c r="F5">
        <v>65</v>
      </c>
      <c r="G5">
        <v>26.2194</v>
      </c>
      <c r="H5" t="s">
        <v>17</v>
      </c>
      <c r="I5" s="6" t="str">
        <f t="shared" si="0"/>
        <v>Campaign1_F2129@0000211-4</v>
      </c>
      <c r="J5" s="7" t="str">
        <f t="shared" si="2"/>
        <v>F</v>
      </c>
      <c r="K5" s="7" t="str">
        <f t="shared" si="3"/>
        <v>21</v>
      </c>
      <c r="L5" s="7" t="str">
        <f t="shared" si="4"/>
        <v>29</v>
      </c>
      <c r="M5" s="7" t="str">
        <f t="shared" si="1"/>
        <v>0000211</v>
      </c>
      <c r="N5">
        <f>IF(AND(C5=Completed_FinalOutput!$D$3,COUNTIF(I$1:I4,I5)=0),MAX(Completed_DailyCreativeDelivery!N$1:N4)+1,"")</f>
        <v>4</v>
      </c>
    </row>
    <row r="6" spans="1:14" x14ac:dyDescent="0.3">
      <c r="A6" s="1">
        <v>40822</v>
      </c>
      <c r="B6">
        <v>7575879</v>
      </c>
      <c r="C6" t="s">
        <v>8</v>
      </c>
      <c r="D6" t="s">
        <v>12</v>
      </c>
      <c r="E6">
        <v>28410</v>
      </c>
      <c r="F6">
        <v>45</v>
      </c>
      <c r="G6">
        <v>25.2849</v>
      </c>
      <c r="H6" t="s">
        <v>18</v>
      </c>
      <c r="I6" s="6" t="str">
        <f t="shared" si="0"/>
        <v>Campaign1_F2129@0000208-9</v>
      </c>
      <c r="J6" s="7" t="str">
        <f t="shared" si="2"/>
        <v>F</v>
      </c>
      <c r="K6" s="7" t="str">
        <f t="shared" si="3"/>
        <v>21</v>
      </c>
      <c r="L6" s="7" t="str">
        <f t="shared" si="4"/>
        <v>29</v>
      </c>
      <c r="M6" s="7" t="str">
        <f t="shared" si="1"/>
        <v>0000208</v>
      </c>
      <c r="N6">
        <f>IF(AND(C6=Completed_FinalOutput!$D$3,COUNTIF(I$1:I5,I6)=0),MAX(Completed_DailyCreativeDelivery!N$1:N5)+1,"")</f>
        <v>5</v>
      </c>
    </row>
    <row r="7" spans="1:14" x14ac:dyDescent="0.3">
      <c r="A7" s="1">
        <v>40822</v>
      </c>
      <c r="B7">
        <v>7575925</v>
      </c>
      <c r="C7" t="s">
        <v>8</v>
      </c>
      <c r="D7" t="s">
        <v>12</v>
      </c>
      <c r="E7">
        <v>29250</v>
      </c>
      <c r="F7">
        <v>60</v>
      </c>
      <c r="G7">
        <v>26.032499999999999</v>
      </c>
      <c r="H7" t="s">
        <v>19</v>
      </c>
      <c r="I7" s="6" t="str">
        <f t="shared" si="0"/>
        <v>Campaign1_F2129@0000209-2</v>
      </c>
      <c r="J7" s="7" t="str">
        <f t="shared" si="2"/>
        <v>F</v>
      </c>
      <c r="K7" s="7" t="str">
        <f t="shared" si="3"/>
        <v>21</v>
      </c>
      <c r="L7" s="7" t="str">
        <f t="shared" si="4"/>
        <v>29</v>
      </c>
      <c r="M7" s="7" t="str">
        <f t="shared" si="1"/>
        <v>0000209</v>
      </c>
      <c r="N7">
        <f>IF(AND(C7=Completed_FinalOutput!$D$3,COUNTIF(I$1:I6,I7)=0),MAX(Completed_DailyCreativeDelivery!N$1:N6)+1,"")</f>
        <v>6</v>
      </c>
    </row>
    <row r="8" spans="1:14" x14ac:dyDescent="0.3">
      <c r="A8" s="1">
        <v>40822</v>
      </c>
      <c r="B8">
        <v>7575927</v>
      </c>
      <c r="C8" t="s">
        <v>8</v>
      </c>
      <c r="D8" t="s">
        <v>12</v>
      </c>
      <c r="E8">
        <v>30090</v>
      </c>
      <c r="F8">
        <v>70</v>
      </c>
      <c r="G8">
        <v>26.780100000000001</v>
      </c>
      <c r="H8" t="s">
        <v>20</v>
      </c>
      <c r="I8" s="6" t="str">
        <f t="shared" si="0"/>
        <v>Campaign1_F2129@0000210-2</v>
      </c>
      <c r="J8" s="7" t="str">
        <f t="shared" si="2"/>
        <v>F</v>
      </c>
      <c r="K8" s="7" t="str">
        <f t="shared" si="3"/>
        <v>21</v>
      </c>
      <c r="L8" s="7" t="str">
        <f t="shared" si="4"/>
        <v>29</v>
      </c>
      <c r="M8" s="7" t="str">
        <f t="shared" si="1"/>
        <v>0000210</v>
      </c>
      <c r="N8">
        <f>IF(AND(C8=Completed_FinalOutput!$D$3,COUNTIF(I$1:I7,I8)=0),MAX(Completed_DailyCreativeDelivery!N$1:N7)+1,"")</f>
        <v>7</v>
      </c>
    </row>
    <row r="9" spans="1:14" x14ac:dyDescent="0.3">
      <c r="A9" s="1">
        <v>40822</v>
      </c>
      <c r="B9">
        <v>7575930</v>
      </c>
      <c r="C9" t="s">
        <v>8</v>
      </c>
      <c r="D9" t="s">
        <v>12</v>
      </c>
      <c r="E9">
        <v>30860</v>
      </c>
      <c r="F9">
        <v>75</v>
      </c>
      <c r="G9">
        <v>27.465399999999999</v>
      </c>
      <c r="H9" t="s">
        <v>21</v>
      </c>
      <c r="I9" s="6" t="str">
        <f t="shared" si="0"/>
        <v>Campaign1_F2129@0000212-2</v>
      </c>
      <c r="J9" s="7" t="str">
        <f t="shared" si="2"/>
        <v>F</v>
      </c>
      <c r="K9" s="7" t="str">
        <f t="shared" si="3"/>
        <v>21</v>
      </c>
      <c r="L9" s="7" t="str">
        <f t="shared" si="4"/>
        <v>29</v>
      </c>
      <c r="M9" s="7" t="str">
        <f t="shared" si="1"/>
        <v>0000212</v>
      </c>
      <c r="N9">
        <f>IF(AND(C9=Completed_FinalOutput!$D$3,COUNTIF(I$1:I8,I9)=0),MAX(Completed_DailyCreativeDelivery!N$1:N8)+1,"")</f>
        <v>8</v>
      </c>
    </row>
    <row r="10" spans="1:14" x14ac:dyDescent="0.3">
      <c r="A10" s="1">
        <v>40822</v>
      </c>
      <c r="B10">
        <v>7575933</v>
      </c>
      <c r="C10" t="s">
        <v>8</v>
      </c>
      <c r="D10" t="s">
        <v>13</v>
      </c>
      <c r="E10">
        <v>29690</v>
      </c>
      <c r="F10">
        <v>45</v>
      </c>
      <c r="G10">
        <v>26.424100000000003</v>
      </c>
      <c r="H10" t="s">
        <v>22</v>
      </c>
      <c r="I10" s="6" t="str">
        <f t="shared" si="0"/>
        <v>Campaign1_F2129@0000214-3</v>
      </c>
      <c r="J10" s="7" t="str">
        <f t="shared" si="2"/>
        <v>F</v>
      </c>
      <c r="K10" s="7" t="str">
        <f t="shared" si="3"/>
        <v>21</v>
      </c>
      <c r="L10" s="7" t="str">
        <f t="shared" si="4"/>
        <v>29</v>
      </c>
      <c r="M10" s="7" t="str">
        <f t="shared" si="1"/>
        <v>0000214</v>
      </c>
      <c r="N10">
        <f>IF(AND(C10=Completed_FinalOutput!$D$3,COUNTIF(I$1:I9,I10)=0),MAX(Completed_DailyCreativeDelivery!N$1:N9)+1,"")</f>
        <v>9</v>
      </c>
    </row>
    <row r="11" spans="1:14" x14ac:dyDescent="0.3">
      <c r="A11" s="1">
        <v>40822</v>
      </c>
      <c r="B11">
        <v>7575935</v>
      </c>
      <c r="C11" t="s">
        <v>8</v>
      </c>
      <c r="D11" t="s">
        <v>13</v>
      </c>
      <c r="E11">
        <v>30635</v>
      </c>
      <c r="F11">
        <v>50</v>
      </c>
      <c r="G11">
        <v>27.265150000000002</v>
      </c>
      <c r="H11" t="s">
        <v>23</v>
      </c>
      <c r="I11" s="6" t="str">
        <f t="shared" si="0"/>
        <v>Campaign1_F2129@0000215-3</v>
      </c>
      <c r="J11" s="7" t="str">
        <f t="shared" si="2"/>
        <v>F</v>
      </c>
      <c r="K11" s="7" t="str">
        <f t="shared" si="3"/>
        <v>21</v>
      </c>
      <c r="L11" s="7" t="str">
        <f t="shared" si="4"/>
        <v>29</v>
      </c>
      <c r="M11" s="7" t="str">
        <f t="shared" si="1"/>
        <v>0000215</v>
      </c>
      <c r="N11">
        <f>IF(AND(C11=Completed_FinalOutput!$D$3,COUNTIF(I$1:I10,I11)=0),MAX(Completed_DailyCreativeDelivery!N$1:N10)+1,"")</f>
        <v>10</v>
      </c>
    </row>
    <row r="12" spans="1:14" x14ac:dyDescent="0.3">
      <c r="A12" s="1">
        <v>40822</v>
      </c>
      <c r="B12">
        <v>7686027</v>
      </c>
      <c r="C12" t="s">
        <v>8</v>
      </c>
      <c r="D12" t="s">
        <v>13</v>
      </c>
      <c r="E12">
        <v>18390</v>
      </c>
      <c r="F12">
        <v>50</v>
      </c>
      <c r="G12">
        <v>16.367100000000001</v>
      </c>
      <c r="H12" t="s">
        <v>24</v>
      </c>
      <c r="I12" s="6" t="str">
        <f t="shared" si="0"/>
        <v>Campaign1_F2129@0000003-3</v>
      </c>
      <c r="J12" s="7" t="str">
        <f t="shared" si="2"/>
        <v>F</v>
      </c>
      <c r="K12" s="7" t="str">
        <f t="shared" si="3"/>
        <v>21</v>
      </c>
      <c r="L12" s="7" t="str">
        <f t="shared" si="4"/>
        <v>29</v>
      </c>
      <c r="M12" s="7" t="str">
        <f t="shared" si="1"/>
        <v>0000003</v>
      </c>
      <c r="N12">
        <f>IF(AND(C12=Completed_FinalOutput!$D$3,COUNTIF(I$1:I11,I12)=0),MAX(Completed_DailyCreativeDelivery!N$1:N11)+1,"")</f>
        <v>11</v>
      </c>
    </row>
    <row r="13" spans="1:14" x14ac:dyDescent="0.3">
      <c r="A13" s="1">
        <v>40822</v>
      </c>
      <c r="B13">
        <v>7686043</v>
      </c>
      <c r="C13" t="s">
        <v>8</v>
      </c>
      <c r="D13" t="s">
        <v>13</v>
      </c>
      <c r="E13">
        <v>17750</v>
      </c>
      <c r="F13">
        <v>20</v>
      </c>
      <c r="G13">
        <v>15.797499999999999</v>
      </c>
      <c r="H13" t="s">
        <v>25</v>
      </c>
      <c r="I13" s="6" t="str">
        <f t="shared" si="0"/>
        <v>Campaign1_F2129@0000004-4</v>
      </c>
      <c r="J13" s="7" t="str">
        <f t="shared" si="2"/>
        <v>F</v>
      </c>
      <c r="K13" s="7" t="str">
        <f t="shared" si="3"/>
        <v>21</v>
      </c>
      <c r="L13" s="7" t="str">
        <f t="shared" si="4"/>
        <v>29</v>
      </c>
      <c r="M13" s="7" t="str">
        <f t="shared" si="1"/>
        <v>0000004</v>
      </c>
      <c r="N13">
        <f>IF(AND(C13=Completed_FinalOutput!$D$3,COUNTIF(I$1:I12,I13)=0),MAX(Completed_DailyCreativeDelivery!N$1:N12)+1,"")</f>
        <v>12</v>
      </c>
    </row>
    <row r="14" spans="1:14" x14ac:dyDescent="0.3">
      <c r="A14" s="1">
        <v>40822</v>
      </c>
      <c r="B14">
        <v>7686143</v>
      </c>
      <c r="C14" t="s">
        <v>9</v>
      </c>
      <c r="D14" t="s">
        <v>11</v>
      </c>
      <c r="E14">
        <v>18010</v>
      </c>
      <c r="F14">
        <v>60</v>
      </c>
      <c r="G14">
        <v>16.0289</v>
      </c>
      <c r="H14" t="s">
        <v>26</v>
      </c>
      <c r="I14" s="6" t="str">
        <f t="shared" si="0"/>
        <v>Campaign2_F2535@0000014-1</v>
      </c>
      <c r="J14" s="7" t="str">
        <f t="shared" si="2"/>
        <v>F</v>
      </c>
      <c r="K14" s="7" t="str">
        <f t="shared" si="3"/>
        <v>25</v>
      </c>
      <c r="L14" s="7" t="str">
        <f t="shared" si="4"/>
        <v>35</v>
      </c>
      <c r="M14" s="7" t="str">
        <f t="shared" si="1"/>
        <v>0000014</v>
      </c>
      <c r="N14" t="str">
        <f>IF(AND(C14=Completed_FinalOutput!$D$3,COUNTIF(I$1:I13,I14)=0),MAX(Completed_DailyCreativeDelivery!N$1:N13)+1,"")</f>
        <v/>
      </c>
    </row>
    <row r="15" spans="1:14" x14ac:dyDescent="0.3">
      <c r="A15" s="1">
        <v>40822</v>
      </c>
      <c r="B15">
        <v>7686157</v>
      </c>
      <c r="C15" t="s">
        <v>9</v>
      </c>
      <c r="D15" t="s">
        <v>11</v>
      </c>
      <c r="E15">
        <v>19075</v>
      </c>
      <c r="F15">
        <v>35</v>
      </c>
      <c r="G15">
        <v>16.976749999999999</v>
      </c>
      <c r="H15" t="s">
        <v>27</v>
      </c>
      <c r="I15" s="6" t="str">
        <f t="shared" si="0"/>
        <v>Campaign2_F2535@0000015-1</v>
      </c>
      <c r="J15" s="7" t="str">
        <f t="shared" si="2"/>
        <v>F</v>
      </c>
      <c r="K15" s="7" t="str">
        <f t="shared" si="3"/>
        <v>25</v>
      </c>
      <c r="L15" s="7" t="str">
        <f t="shared" si="4"/>
        <v>35</v>
      </c>
      <c r="M15" s="7" t="str">
        <f t="shared" si="1"/>
        <v>0000015</v>
      </c>
      <c r="N15" t="str">
        <f>IF(AND(C15=Completed_FinalOutput!$D$3,COUNTIF(I$1:I14,I15)=0),MAX(Completed_DailyCreativeDelivery!N$1:N14)+1,"")</f>
        <v/>
      </c>
    </row>
    <row r="16" spans="1:14" x14ac:dyDescent="0.3">
      <c r="A16" s="1">
        <v>40822</v>
      </c>
      <c r="B16">
        <v>7686166</v>
      </c>
      <c r="C16" t="s">
        <v>9</v>
      </c>
      <c r="D16" t="s">
        <v>11</v>
      </c>
      <c r="E16">
        <v>17835</v>
      </c>
      <c r="F16">
        <v>40</v>
      </c>
      <c r="G16">
        <v>15.873150000000001</v>
      </c>
      <c r="H16" t="s">
        <v>28</v>
      </c>
      <c r="I16" s="6" t="str">
        <f t="shared" si="0"/>
        <v>Campaign2_F2535@0000016-1</v>
      </c>
      <c r="J16" s="7" t="str">
        <f t="shared" si="2"/>
        <v>F</v>
      </c>
      <c r="K16" s="7" t="str">
        <f t="shared" si="3"/>
        <v>25</v>
      </c>
      <c r="L16" s="7" t="str">
        <f t="shared" si="4"/>
        <v>35</v>
      </c>
      <c r="M16" s="7" t="str">
        <f t="shared" si="1"/>
        <v>0000016</v>
      </c>
      <c r="N16" t="str">
        <f>IF(AND(C16=Completed_FinalOutput!$D$3,COUNTIF(I$1:I15,I16)=0),MAX(Completed_DailyCreativeDelivery!N$1:N15)+1,"")</f>
        <v/>
      </c>
    </row>
    <row r="17" spans="1:14" x14ac:dyDescent="0.3">
      <c r="A17" s="1">
        <v>40822</v>
      </c>
      <c r="B17">
        <v>7686174</v>
      </c>
      <c r="C17" t="s">
        <v>9</v>
      </c>
      <c r="D17" t="s">
        <v>11</v>
      </c>
      <c r="E17">
        <v>18055</v>
      </c>
      <c r="F17">
        <v>55</v>
      </c>
      <c r="G17">
        <v>16.068950000000001</v>
      </c>
      <c r="H17" t="s">
        <v>29</v>
      </c>
      <c r="I17" s="6" t="str">
        <f t="shared" si="0"/>
        <v>Campaign2_F2535@0000017-1</v>
      </c>
      <c r="J17" s="7" t="str">
        <f t="shared" si="2"/>
        <v>F</v>
      </c>
      <c r="K17" s="7" t="str">
        <f t="shared" si="3"/>
        <v>25</v>
      </c>
      <c r="L17" s="7" t="str">
        <f t="shared" si="4"/>
        <v>35</v>
      </c>
      <c r="M17" s="7" t="str">
        <f t="shared" si="1"/>
        <v>0000017</v>
      </c>
      <c r="N17" t="str">
        <f>IF(AND(C17=Completed_FinalOutput!$D$3,COUNTIF(I$1:I16,I17)=0),MAX(Completed_DailyCreativeDelivery!N$1:N16)+1,"")</f>
        <v/>
      </c>
    </row>
    <row r="18" spans="1:14" x14ac:dyDescent="0.3">
      <c r="A18" s="1">
        <v>40822</v>
      </c>
      <c r="B18">
        <v>7686206</v>
      </c>
      <c r="C18" t="s">
        <v>9</v>
      </c>
      <c r="D18" t="s">
        <v>12</v>
      </c>
      <c r="E18">
        <v>18335</v>
      </c>
      <c r="F18">
        <v>44</v>
      </c>
      <c r="G18">
        <v>16.318149999999999</v>
      </c>
      <c r="H18" t="s">
        <v>30</v>
      </c>
      <c r="I18" s="6" t="str">
        <f t="shared" si="0"/>
        <v>Campaign2_F2535@0000021-2</v>
      </c>
      <c r="J18" s="7" t="str">
        <f t="shared" si="2"/>
        <v>F</v>
      </c>
      <c r="K18" s="7" t="str">
        <f t="shared" si="3"/>
        <v>25</v>
      </c>
      <c r="L18" s="7" t="str">
        <f t="shared" si="4"/>
        <v>35</v>
      </c>
      <c r="M18" s="7" t="str">
        <f t="shared" si="1"/>
        <v>0000021</v>
      </c>
      <c r="N18" t="str">
        <f>IF(AND(C18=Completed_FinalOutput!$D$3,COUNTIF(I$1:I17,I18)=0),MAX(Completed_DailyCreativeDelivery!N$1:N17)+1,"")</f>
        <v/>
      </c>
    </row>
    <row r="19" spans="1:14" x14ac:dyDescent="0.3">
      <c r="A19" s="1">
        <v>40822</v>
      </c>
      <c r="B19">
        <v>7686244</v>
      </c>
      <c r="C19" t="s">
        <v>9</v>
      </c>
      <c r="D19" t="s">
        <v>12</v>
      </c>
      <c r="E19">
        <v>18245</v>
      </c>
      <c r="F19">
        <v>45</v>
      </c>
      <c r="G19">
        <v>16.238050000000001</v>
      </c>
      <c r="H19" t="s">
        <v>31</v>
      </c>
      <c r="I19" s="6" t="str">
        <f t="shared" si="0"/>
        <v>Campaign2_F2535@0000023-2</v>
      </c>
      <c r="J19" s="7" t="str">
        <f t="shared" si="2"/>
        <v>F</v>
      </c>
      <c r="K19" s="7" t="str">
        <f t="shared" si="3"/>
        <v>25</v>
      </c>
      <c r="L19" s="7" t="str">
        <f t="shared" si="4"/>
        <v>35</v>
      </c>
      <c r="M19" s="7" t="str">
        <f t="shared" si="1"/>
        <v>0000023</v>
      </c>
      <c r="N19" t="str">
        <f>IF(AND(C19=Completed_FinalOutput!$D$3,COUNTIF(I$1:I18,I19)=0),MAX(Completed_DailyCreativeDelivery!N$1:N18)+1,"")</f>
        <v/>
      </c>
    </row>
    <row r="20" spans="1:14" x14ac:dyDescent="0.3">
      <c r="A20" s="1">
        <v>40822</v>
      </c>
      <c r="B20">
        <v>7686267</v>
      </c>
      <c r="C20" t="s">
        <v>9</v>
      </c>
      <c r="D20" t="s">
        <v>12</v>
      </c>
      <c r="E20">
        <v>18030</v>
      </c>
      <c r="F20">
        <v>25</v>
      </c>
      <c r="G20">
        <v>16.046700000000001</v>
      </c>
      <c r="H20" t="s">
        <v>32</v>
      </c>
      <c r="I20" s="6" t="str">
        <f t="shared" si="0"/>
        <v>Campaign2_F2535@0000025-2</v>
      </c>
      <c r="J20" s="7" t="str">
        <f t="shared" si="2"/>
        <v>F</v>
      </c>
      <c r="K20" s="7" t="str">
        <f t="shared" si="3"/>
        <v>25</v>
      </c>
      <c r="L20" s="7" t="str">
        <f t="shared" si="4"/>
        <v>35</v>
      </c>
      <c r="M20" s="7" t="str">
        <f t="shared" si="1"/>
        <v>0000025</v>
      </c>
      <c r="N20" t="str">
        <f>IF(AND(C20=Completed_FinalOutput!$D$3,COUNTIF(I$1:I19,I20)=0),MAX(Completed_DailyCreativeDelivery!N$1:N19)+1,"")</f>
        <v/>
      </c>
    </row>
    <row r="21" spans="1:14" x14ac:dyDescent="0.3">
      <c r="A21" s="1">
        <v>40822</v>
      </c>
      <c r="B21">
        <v>7759507</v>
      </c>
      <c r="C21" t="s">
        <v>9</v>
      </c>
      <c r="D21" t="s">
        <v>12</v>
      </c>
      <c r="E21">
        <v>30307</v>
      </c>
      <c r="F21">
        <v>62</v>
      </c>
      <c r="G21">
        <v>26.973230000000001</v>
      </c>
      <c r="H21" t="s">
        <v>33</v>
      </c>
      <c r="I21" s="6" t="str">
        <f t="shared" si="0"/>
        <v>Campaign2_F2535@0000007-2</v>
      </c>
      <c r="J21" s="7" t="str">
        <f t="shared" si="2"/>
        <v>F</v>
      </c>
      <c r="K21" s="7" t="str">
        <f t="shared" si="3"/>
        <v>25</v>
      </c>
      <c r="L21" s="7" t="str">
        <f t="shared" si="4"/>
        <v>35</v>
      </c>
      <c r="M21" s="7" t="str">
        <f t="shared" si="1"/>
        <v>0000007</v>
      </c>
      <c r="N21" t="str">
        <f>IF(AND(C21=Completed_FinalOutput!$D$3,COUNTIF(I$1:I20,I21)=0),MAX(Completed_DailyCreativeDelivery!N$1:N20)+1,"")</f>
        <v/>
      </c>
    </row>
    <row r="22" spans="1:14" x14ac:dyDescent="0.3">
      <c r="A22" s="1">
        <v>40822</v>
      </c>
      <c r="B22">
        <v>7823149</v>
      </c>
      <c r="C22" t="s">
        <v>9</v>
      </c>
      <c r="D22" t="s">
        <v>13</v>
      </c>
      <c r="E22">
        <v>45162</v>
      </c>
      <c r="F22">
        <v>100</v>
      </c>
      <c r="G22">
        <v>40.194180000000003</v>
      </c>
      <c r="H22" t="s">
        <v>34</v>
      </c>
      <c r="I22" s="6" t="str">
        <f t="shared" si="0"/>
        <v>Campaign2_F2535@0000002-2</v>
      </c>
      <c r="J22" s="7" t="str">
        <f t="shared" si="2"/>
        <v>F</v>
      </c>
      <c r="K22" s="7" t="str">
        <f t="shared" si="3"/>
        <v>25</v>
      </c>
      <c r="L22" s="7" t="str">
        <f t="shared" si="4"/>
        <v>35</v>
      </c>
      <c r="M22" s="7" t="str">
        <f t="shared" si="1"/>
        <v>0000002</v>
      </c>
      <c r="N22" t="str">
        <f>IF(AND(C22=Completed_FinalOutput!$D$3,COUNTIF(I$1:I21,I22)=0),MAX(Completed_DailyCreativeDelivery!N$1:N21)+1,"")</f>
        <v/>
      </c>
    </row>
    <row r="23" spans="1:14" x14ac:dyDescent="0.3">
      <c r="A23" s="1">
        <v>40822</v>
      </c>
      <c r="B23">
        <v>7823157</v>
      </c>
      <c r="C23" t="s">
        <v>9</v>
      </c>
      <c r="D23" t="s">
        <v>13</v>
      </c>
      <c r="E23">
        <v>45630</v>
      </c>
      <c r="F23">
        <v>123</v>
      </c>
      <c r="G23">
        <v>40.610700000000001</v>
      </c>
      <c r="H23" t="s">
        <v>35</v>
      </c>
      <c r="I23" s="6" t="str">
        <f t="shared" si="0"/>
        <v>Campaign2_F2535@0000009-9</v>
      </c>
      <c r="J23" s="7" t="str">
        <f t="shared" si="2"/>
        <v>F</v>
      </c>
      <c r="K23" s="7" t="str">
        <f t="shared" si="3"/>
        <v>25</v>
      </c>
      <c r="L23" s="7" t="str">
        <f t="shared" si="4"/>
        <v>35</v>
      </c>
      <c r="M23" s="7" t="str">
        <f t="shared" si="1"/>
        <v>0000009</v>
      </c>
      <c r="N23" t="str">
        <f>IF(AND(C23=Completed_FinalOutput!$D$3,COUNTIF(I$1:I22,I23)=0),MAX(Completed_DailyCreativeDelivery!N$1:N22)+1,"")</f>
        <v/>
      </c>
    </row>
    <row r="24" spans="1:14" x14ac:dyDescent="0.3">
      <c r="A24" s="1">
        <v>40822</v>
      </c>
      <c r="B24">
        <v>7823160</v>
      </c>
      <c r="C24" t="s">
        <v>9</v>
      </c>
      <c r="D24" t="s">
        <v>13</v>
      </c>
      <c r="E24">
        <v>52416</v>
      </c>
      <c r="F24">
        <v>50</v>
      </c>
      <c r="G24">
        <v>46.650239999999997</v>
      </c>
      <c r="H24" t="s">
        <v>36</v>
      </c>
      <c r="I24" s="6" t="str">
        <f t="shared" si="0"/>
        <v>Campaign2_F2535@0000011-1</v>
      </c>
      <c r="J24" s="7" t="str">
        <f t="shared" si="2"/>
        <v>F</v>
      </c>
      <c r="K24" s="7" t="str">
        <f t="shared" si="3"/>
        <v>25</v>
      </c>
      <c r="L24" s="7" t="str">
        <f t="shared" si="4"/>
        <v>35</v>
      </c>
      <c r="M24" s="7" t="str">
        <f t="shared" si="1"/>
        <v>0000011</v>
      </c>
      <c r="N24" t="str">
        <f>IF(AND(C24=Completed_FinalOutput!$D$3,COUNTIF(I$1:I23,I24)=0),MAX(Completed_DailyCreativeDelivery!N$1:N23)+1,"")</f>
        <v/>
      </c>
    </row>
    <row r="25" spans="1:14" x14ac:dyDescent="0.3">
      <c r="A25" s="1">
        <v>40822</v>
      </c>
      <c r="B25">
        <v>7823162</v>
      </c>
      <c r="C25" t="s">
        <v>10</v>
      </c>
      <c r="D25" t="s">
        <v>11</v>
      </c>
      <c r="E25">
        <v>49608</v>
      </c>
      <c r="F25">
        <v>100</v>
      </c>
      <c r="G25">
        <v>44.151119999999999</v>
      </c>
      <c r="H25" t="s">
        <v>37</v>
      </c>
      <c r="I25" s="6" t="str">
        <f t="shared" si="0"/>
        <v>Campaign3_F4160@0000012-1</v>
      </c>
      <c r="J25" s="7" t="str">
        <f t="shared" si="2"/>
        <v>F</v>
      </c>
      <c r="K25" s="7" t="str">
        <f t="shared" si="3"/>
        <v>41</v>
      </c>
      <c r="L25" s="7" t="str">
        <f t="shared" si="4"/>
        <v>60</v>
      </c>
      <c r="M25" s="7" t="str">
        <f t="shared" si="1"/>
        <v>0000012</v>
      </c>
      <c r="N25" t="str">
        <f>IF(AND(C25=Completed_FinalOutput!$D$3,COUNTIF(I$1:I24,I25)=0),MAX(Completed_DailyCreativeDelivery!N$1:N24)+1,"")</f>
        <v/>
      </c>
    </row>
    <row r="26" spans="1:14" x14ac:dyDescent="0.3">
      <c r="A26" s="1">
        <v>40822</v>
      </c>
      <c r="B26">
        <v>7823168</v>
      </c>
      <c r="C26" t="s">
        <v>10</v>
      </c>
      <c r="D26" t="s">
        <v>11</v>
      </c>
      <c r="E26">
        <v>49140</v>
      </c>
      <c r="F26">
        <v>50</v>
      </c>
      <c r="G26">
        <v>43.7346</v>
      </c>
      <c r="H26" t="s">
        <v>38</v>
      </c>
      <c r="I26" s="6" t="str">
        <f t="shared" si="0"/>
        <v>Campaign3_F4160@0000017-1</v>
      </c>
      <c r="J26" s="7" t="str">
        <f t="shared" si="2"/>
        <v>F</v>
      </c>
      <c r="K26" s="7" t="str">
        <f t="shared" si="3"/>
        <v>41</v>
      </c>
      <c r="L26" s="7" t="str">
        <f t="shared" si="4"/>
        <v>60</v>
      </c>
      <c r="M26" s="7" t="str">
        <f t="shared" si="1"/>
        <v>0000017</v>
      </c>
      <c r="N26" t="str">
        <f>IF(AND(C26=Completed_FinalOutput!$D$3,COUNTIF(I$1:I25,I26)=0),MAX(Completed_DailyCreativeDelivery!N$1:N25)+1,"")</f>
        <v/>
      </c>
    </row>
    <row r="27" spans="1:14" x14ac:dyDescent="0.3">
      <c r="A27" s="1">
        <v>40822</v>
      </c>
      <c r="B27">
        <v>7823170</v>
      </c>
      <c r="C27" t="s">
        <v>10</v>
      </c>
      <c r="D27" t="s">
        <v>11</v>
      </c>
      <c r="E27">
        <v>51948</v>
      </c>
      <c r="F27">
        <v>100</v>
      </c>
      <c r="G27">
        <v>46.233719999999998</v>
      </c>
      <c r="H27" t="s">
        <v>39</v>
      </c>
      <c r="I27" s="6" t="str">
        <f t="shared" si="0"/>
        <v>Campaign3_F4160@0000018-1</v>
      </c>
      <c r="J27" s="7" t="str">
        <f t="shared" si="2"/>
        <v>F</v>
      </c>
      <c r="K27" s="7" t="str">
        <f t="shared" si="3"/>
        <v>41</v>
      </c>
      <c r="L27" s="7" t="str">
        <f t="shared" si="4"/>
        <v>60</v>
      </c>
      <c r="M27" s="7" t="str">
        <f t="shared" si="1"/>
        <v>0000018</v>
      </c>
      <c r="N27" t="str">
        <f>IF(AND(C27=Completed_FinalOutput!$D$3,COUNTIF(I$1:I26,I27)=0),MAX(Completed_DailyCreativeDelivery!N$1:N26)+1,"")</f>
        <v/>
      </c>
    </row>
    <row r="28" spans="1:14" x14ac:dyDescent="0.3">
      <c r="A28" s="1">
        <v>40822</v>
      </c>
      <c r="B28">
        <v>7823174</v>
      </c>
      <c r="C28" t="s">
        <v>10</v>
      </c>
      <c r="D28" t="s">
        <v>11</v>
      </c>
      <c r="E28">
        <v>49374</v>
      </c>
      <c r="F28">
        <v>100</v>
      </c>
      <c r="G28">
        <v>43.942860000000003</v>
      </c>
      <c r="H28" t="s">
        <v>40</v>
      </c>
      <c r="I28" s="6" t="str">
        <f t="shared" si="0"/>
        <v>Campaign3_F4160@0000021-2</v>
      </c>
      <c r="J28" s="7" t="str">
        <f t="shared" si="2"/>
        <v>F</v>
      </c>
      <c r="K28" s="7" t="str">
        <f t="shared" si="3"/>
        <v>41</v>
      </c>
      <c r="L28" s="7" t="str">
        <f t="shared" si="4"/>
        <v>60</v>
      </c>
      <c r="M28" s="7" t="str">
        <f t="shared" si="1"/>
        <v>0000021</v>
      </c>
      <c r="N28" t="str">
        <f>IF(AND(C28=Completed_FinalOutput!$D$3,COUNTIF(I$1:I27,I28)=0),MAX(Completed_DailyCreativeDelivery!N$1:N27)+1,"")</f>
        <v/>
      </c>
    </row>
    <row r="29" spans="1:14" x14ac:dyDescent="0.3">
      <c r="A29" s="1">
        <v>40822</v>
      </c>
      <c r="B29">
        <v>7823177</v>
      </c>
      <c r="C29" t="s">
        <v>10</v>
      </c>
      <c r="D29" t="s">
        <v>12</v>
      </c>
      <c r="E29">
        <v>45630</v>
      </c>
      <c r="F29">
        <v>125</v>
      </c>
      <c r="G29">
        <v>40.610700000000001</v>
      </c>
      <c r="H29" t="s">
        <v>41</v>
      </c>
      <c r="I29" s="6" t="str">
        <f t="shared" si="0"/>
        <v>Campaign3_F4160@0000023-2</v>
      </c>
      <c r="J29" s="7" t="str">
        <f t="shared" si="2"/>
        <v>F</v>
      </c>
      <c r="K29" s="7" t="str">
        <f t="shared" si="3"/>
        <v>41</v>
      </c>
      <c r="L29" s="7" t="str">
        <f t="shared" si="4"/>
        <v>60</v>
      </c>
      <c r="M29" s="7" t="str">
        <f t="shared" si="1"/>
        <v>0000023</v>
      </c>
      <c r="N29" t="str">
        <f>IF(AND(C29=Completed_FinalOutput!$D$3,COUNTIF(I$1:I28,I29)=0),MAX(Completed_DailyCreativeDelivery!N$1:N28)+1,"")</f>
        <v/>
      </c>
    </row>
    <row r="30" spans="1:14" x14ac:dyDescent="0.3">
      <c r="A30" s="1">
        <v>40822</v>
      </c>
      <c r="B30">
        <v>7823119</v>
      </c>
      <c r="C30" t="s">
        <v>10</v>
      </c>
      <c r="D30" t="s">
        <v>12</v>
      </c>
      <c r="E30">
        <v>51012</v>
      </c>
      <c r="F30">
        <v>50</v>
      </c>
      <c r="G30">
        <v>45.400680000000001</v>
      </c>
      <c r="H30" t="s">
        <v>42</v>
      </c>
      <c r="I30" s="6" t="str">
        <f t="shared" si="0"/>
        <v>Campaign3_F4160@0000002-2</v>
      </c>
      <c r="J30" s="7" t="str">
        <f t="shared" si="2"/>
        <v>F</v>
      </c>
      <c r="K30" s="7" t="str">
        <f t="shared" si="3"/>
        <v>41</v>
      </c>
      <c r="L30" s="7" t="str">
        <f t="shared" si="4"/>
        <v>60</v>
      </c>
      <c r="M30" s="7" t="str">
        <f t="shared" si="1"/>
        <v>0000002</v>
      </c>
      <c r="N30" t="str">
        <f>IF(AND(C30=Completed_FinalOutput!$D$3,COUNTIF(I$1:I29,I30)=0),MAX(Completed_DailyCreativeDelivery!N$1:N29)+1,"")</f>
        <v/>
      </c>
    </row>
    <row r="31" spans="1:14" x14ac:dyDescent="0.3">
      <c r="A31" s="1">
        <v>40822</v>
      </c>
      <c r="B31">
        <v>7823128</v>
      </c>
      <c r="C31" t="s">
        <v>10</v>
      </c>
      <c r="D31" t="s">
        <v>12</v>
      </c>
      <c r="E31">
        <v>56550</v>
      </c>
      <c r="F31">
        <v>48</v>
      </c>
      <c r="G31">
        <v>50.329499999999996</v>
      </c>
      <c r="H31" t="s">
        <v>43</v>
      </c>
      <c r="I31" s="6" t="str">
        <f t="shared" si="0"/>
        <v>Campaign3_F4160@0000007-7</v>
      </c>
      <c r="J31" s="7" t="str">
        <f t="shared" si="2"/>
        <v>F</v>
      </c>
      <c r="K31" s="7" t="str">
        <f t="shared" si="3"/>
        <v>41</v>
      </c>
      <c r="L31" s="7" t="str">
        <f t="shared" si="4"/>
        <v>60</v>
      </c>
      <c r="M31" s="7" t="str">
        <f t="shared" si="1"/>
        <v>0000007</v>
      </c>
      <c r="N31" t="str">
        <f>IF(AND(C31=Completed_FinalOutput!$D$3,COUNTIF(I$1:I30,I31)=0),MAX(Completed_DailyCreativeDelivery!N$1:N30)+1,"")</f>
        <v/>
      </c>
    </row>
    <row r="32" spans="1:14" x14ac:dyDescent="0.3">
      <c r="A32" s="1">
        <v>40822</v>
      </c>
      <c r="B32">
        <v>7823132</v>
      </c>
      <c r="C32" t="s">
        <v>10</v>
      </c>
      <c r="D32" t="s">
        <v>12</v>
      </c>
      <c r="E32">
        <v>46098</v>
      </c>
      <c r="F32">
        <v>49</v>
      </c>
      <c r="G32">
        <v>41.02722</v>
      </c>
      <c r="H32" t="s">
        <v>44</v>
      </c>
      <c r="I32" s="6" t="str">
        <f t="shared" si="0"/>
        <v>Campaign3_F4160@0000009-9</v>
      </c>
      <c r="J32" s="7" t="str">
        <f t="shared" si="2"/>
        <v>F</v>
      </c>
      <c r="K32" s="7" t="str">
        <f t="shared" si="3"/>
        <v>41</v>
      </c>
      <c r="L32" s="7" t="str">
        <f t="shared" si="4"/>
        <v>60</v>
      </c>
      <c r="M32" s="7" t="str">
        <f t="shared" si="1"/>
        <v>0000009</v>
      </c>
      <c r="N32" t="str">
        <f>IF(AND(C32=Completed_FinalOutput!$D$3,COUNTIF(I$1:I31,I32)=0),MAX(Completed_DailyCreativeDelivery!N$1:N31)+1,"")</f>
        <v/>
      </c>
    </row>
    <row r="33" spans="1:14" x14ac:dyDescent="0.3">
      <c r="A33" s="1">
        <v>40822</v>
      </c>
      <c r="B33">
        <v>7823139</v>
      </c>
      <c r="C33" t="s">
        <v>10</v>
      </c>
      <c r="D33" t="s">
        <v>13</v>
      </c>
      <c r="E33">
        <v>45318</v>
      </c>
      <c r="F33">
        <v>45</v>
      </c>
      <c r="G33">
        <v>40.333019999999998</v>
      </c>
      <c r="H33" t="s">
        <v>89</v>
      </c>
      <c r="I33" s="6" t="str">
        <f t="shared" si="0"/>
        <v>Campaign3_F4160@0000012-2</v>
      </c>
      <c r="J33" s="7" t="str">
        <f t="shared" si="2"/>
        <v>F</v>
      </c>
      <c r="K33" s="7" t="str">
        <f t="shared" si="3"/>
        <v>41</v>
      </c>
      <c r="L33" s="7" t="str">
        <f t="shared" si="4"/>
        <v>60</v>
      </c>
      <c r="M33" s="7" t="str">
        <f t="shared" si="1"/>
        <v>0000012</v>
      </c>
      <c r="N33" t="str">
        <f>IF(AND(C33=Completed_FinalOutput!$D$3,COUNTIF(I$1:I32,I33)=0),MAX(Completed_DailyCreativeDelivery!N$1:N32)+1,"")</f>
        <v/>
      </c>
    </row>
    <row r="34" spans="1:14" x14ac:dyDescent="0.3">
      <c r="A34" s="1">
        <v>40822</v>
      </c>
      <c r="B34">
        <v>7823148</v>
      </c>
      <c r="C34" t="s">
        <v>10</v>
      </c>
      <c r="D34" t="s">
        <v>13</v>
      </c>
      <c r="E34">
        <v>45786</v>
      </c>
      <c r="F34">
        <v>122</v>
      </c>
      <c r="G34">
        <v>40.749540000000003</v>
      </c>
      <c r="H34" t="s">
        <v>90</v>
      </c>
      <c r="I34" s="6" t="str">
        <f t="shared" si="0"/>
        <v>Campaign3_F4160@0000017-2</v>
      </c>
      <c r="J34" s="7" t="str">
        <f t="shared" si="2"/>
        <v>F</v>
      </c>
      <c r="K34" s="7" t="str">
        <f t="shared" si="3"/>
        <v>41</v>
      </c>
      <c r="L34" s="7" t="str">
        <f t="shared" si="4"/>
        <v>60</v>
      </c>
      <c r="M34" s="7" t="str">
        <f t="shared" si="1"/>
        <v>0000017</v>
      </c>
      <c r="N34" t="str">
        <f>IF(AND(C34=Completed_FinalOutput!$D$3,COUNTIF(I$1:I33,I34)=0),MAX(Completed_DailyCreativeDelivery!N$1:N33)+1,"")</f>
        <v/>
      </c>
    </row>
    <row r="35" spans="1:14" x14ac:dyDescent="0.3">
      <c r="A35" s="1">
        <v>40822</v>
      </c>
      <c r="B35">
        <v>7823154</v>
      </c>
      <c r="C35" t="s">
        <v>10</v>
      </c>
      <c r="D35" t="s">
        <v>13</v>
      </c>
      <c r="E35">
        <v>45396</v>
      </c>
      <c r="F35">
        <v>98</v>
      </c>
      <c r="G35">
        <v>40.402439999999999</v>
      </c>
      <c r="H35" t="s">
        <v>45</v>
      </c>
      <c r="I35" s="6" t="str">
        <f t="shared" si="0"/>
        <v>Campaign3_F4160@0000020-2</v>
      </c>
      <c r="J35" s="7" t="str">
        <f t="shared" si="2"/>
        <v>F</v>
      </c>
      <c r="K35" s="7" t="str">
        <f t="shared" si="3"/>
        <v>41</v>
      </c>
      <c r="L35" s="7" t="str">
        <f t="shared" si="4"/>
        <v>60</v>
      </c>
      <c r="M35" s="7" t="str">
        <f t="shared" si="1"/>
        <v>0000020</v>
      </c>
      <c r="N35" t="str">
        <f>IF(AND(C35=Completed_FinalOutput!$D$3,COUNTIF(I$1:I34,I35)=0),MAX(Completed_DailyCreativeDelivery!N$1:N34)+1,"")</f>
        <v/>
      </c>
    </row>
    <row r="36" spans="1:14" x14ac:dyDescent="0.3">
      <c r="A36" s="1">
        <v>40822</v>
      </c>
      <c r="B36">
        <v>7823156</v>
      </c>
      <c r="C36" t="s">
        <v>10</v>
      </c>
      <c r="D36" t="s">
        <v>13</v>
      </c>
      <c r="E36">
        <v>47736</v>
      </c>
      <c r="F36">
        <v>74</v>
      </c>
      <c r="G36">
        <v>42.485039999999998</v>
      </c>
      <c r="H36" t="s">
        <v>91</v>
      </c>
      <c r="I36" s="6" t="str">
        <f t="shared" si="0"/>
        <v>Campaign3_F4160@0000021-3</v>
      </c>
      <c r="J36" s="7" t="str">
        <f t="shared" si="2"/>
        <v>F</v>
      </c>
      <c r="K36" s="7" t="str">
        <f t="shared" si="3"/>
        <v>41</v>
      </c>
      <c r="L36" s="7" t="str">
        <f t="shared" si="4"/>
        <v>60</v>
      </c>
      <c r="M36" s="7" t="str">
        <f t="shared" si="1"/>
        <v>0000021</v>
      </c>
      <c r="N36" t="str">
        <f>IF(AND(C36=Completed_FinalOutput!$D$3,COUNTIF(I$1:I35,I36)=0),MAX(Completed_DailyCreativeDelivery!N$1:N35)+1,"")</f>
        <v/>
      </c>
    </row>
    <row r="37" spans="1:14" x14ac:dyDescent="0.3">
      <c r="A37" s="1">
        <v>40822</v>
      </c>
      <c r="B37">
        <v>7850502</v>
      </c>
      <c r="C37" t="s">
        <v>10</v>
      </c>
      <c r="D37" t="s">
        <v>13</v>
      </c>
      <c r="E37">
        <v>27144</v>
      </c>
      <c r="F37">
        <v>83</v>
      </c>
      <c r="G37">
        <v>24.158159999999999</v>
      </c>
      <c r="H37" t="s">
        <v>92</v>
      </c>
      <c r="I37" s="6" t="str">
        <f t="shared" si="0"/>
        <v>Campaign3_F4160@0000002-3</v>
      </c>
      <c r="J37" s="7" t="str">
        <f t="shared" si="2"/>
        <v>F</v>
      </c>
      <c r="K37" s="7" t="str">
        <f t="shared" si="3"/>
        <v>41</v>
      </c>
      <c r="L37" s="7" t="str">
        <f t="shared" si="4"/>
        <v>60</v>
      </c>
      <c r="M37" s="7" t="str">
        <f t="shared" si="1"/>
        <v>0000002</v>
      </c>
      <c r="N37" t="str">
        <f>IF(AND(C37=Completed_FinalOutput!$D$3,COUNTIF(I$1:I36,I37)=0),MAX(Completed_DailyCreativeDelivery!N$1:N36)+1,"")</f>
        <v/>
      </c>
    </row>
    <row r="38" spans="1:14" x14ac:dyDescent="0.3">
      <c r="A38" s="1">
        <v>40821</v>
      </c>
      <c r="B38">
        <v>7181639</v>
      </c>
      <c r="C38" t="s">
        <v>8</v>
      </c>
      <c r="D38" t="s">
        <v>11</v>
      </c>
      <c r="E38">
        <f>E2-678</f>
        <v>40476</v>
      </c>
      <c r="F38">
        <f>F2-2</f>
        <v>83</v>
      </c>
      <c r="G38">
        <v>36.62706</v>
      </c>
      <c r="H38" t="s">
        <v>14</v>
      </c>
      <c r="I38" s="6" t="str">
        <f t="shared" si="0"/>
        <v>Campaign1_F2129@0000122</v>
      </c>
      <c r="J38" s="7" t="str">
        <f t="shared" si="2"/>
        <v>F</v>
      </c>
      <c r="K38" s="7" t="str">
        <f t="shared" si="3"/>
        <v>21</v>
      </c>
      <c r="L38" s="7" t="str">
        <f t="shared" si="4"/>
        <v>29</v>
      </c>
      <c r="M38" s="7" t="str">
        <f t="shared" si="1"/>
        <v>0000122</v>
      </c>
      <c r="N38" t="str">
        <f>IF(AND(C38=Completed_FinalOutput!$D$3,COUNTIF(I$1:I37,I38)=0),MAX(Completed_DailyCreativeDelivery!N$1:N37)+1,"")</f>
        <v/>
      </c>
    </row>
    <row r="39" spans="1:14" x14ac:dyDescent="0.3">
      <c r="A39" s="1">
        <v>40821</v>
      </c>
      <c r="B39">
        <v>7547673</v>
      </c>
      <c r="C39" t="s">
        <v>8</v>
      </c>
      <c r="D39" t="s">
        <v>11</v>
      </c>
      <c r="E39">
        <f t="shared" ref="E39:E74" si="5">E3-678</f>
        <v>24083</v>
      </c>
      <c r="F39">
        <f t="shared" ref="F39:F74" si="6">F3-2</f>
        <v>58</v>
      </c>
      <c r="G39">
        <v>22.037289999999999</v>
      </c>
      <c r="H39" t="s">
        <v>15</v>
      </c>
      <c r="I39" s="6" t="str">
        <f t="shared" si="0"/>
        <v>Campaign1_F2129@0000197-3</v>
      </c>
      <c r="J39" s="7" t="str">
        <f t="shared" si="2"/>
        <v>F</v>
      </c>
      <c r="K39" s="7" t="str">
        <f t="shared" si="3"/>
        <v>21</v>
      </c>
      <c r="L39" s="7" t="str">
        <f t="shared" si="4"/>
        <v>29</v>
      </c>
      <c r="M39" s="7" t="str">
        <f t="shared" si="1"/>
        <v>0000197</v>
      </c>
      <c r="N39" t="str">
        <f>IF(AND(C39=Completed_FinalOutput!$D$3,COUNTIF(I$1:I38,I39)=0),MAX(Completed_DailyCreativeDelivery!N$1:N38)+1,"")</f>
        <v/>
      </c>
    </row>
    <row r="40" spans="1:14" x14ac:dyDescent="0.3">
      <c r="A40" s="1">
        <v>40821</v>
      </c>
      <c r="B40">
        <v>7569098</v>
      </c>
      <c r="C40" t="s">
        <v>8</v>
      </c>
      <c r="D40" t="s">
        <v>11</v>
      </c>
      <c r="E40">
        <f t="shared" si="5"/>
        <v>20935</v>
      </c>
      <c r="F40">
        <f t="shared" si="6"/>
        <v>43</v>
      </c>
      <c r="G40">
        <v>19.235569999999999</v>
      </c>
      <c r="H40" t="s">
        <v>16</v>
      </c>
      <c r="I40" s="6" t="str">
        <f t="shared" si="0"/>
        <v>Campaign1_F2129@0000198-6</v>
      </c>
      <c r="J40" s="7" t="str">
        <f t="shared" si="2"/>
        <v>F</v>
      </c>
      <c r="K40" s="7" t="str">
        <f t="shared" si="3"/>
        <v>21</v>
      </c>
      <c r="L40" s="7" t="str">
        <f t="shared" si="4"/>
        <v>29</v>
      </c>
      <c r="M40" s="7" t="str">
        <f t="shared" si="1"/>
        <v>0000198</v>
      </c>
      <c r="N40" t="str">
        <f>IF(AND(C40=Completed_FinalOutput!$D$3,COUNTIF(I$1:I39,I40)=0),MAX(Completed_DailyCreativeDelivery!N$1:N39)+1,"")</f>
        <v/>
      </c>
    </row>
    <row r="41" spans="1:14" x14ac:dyDescent="0.3">
      <c r="A41" s="1">
        <v>40821</v>
      </c>
      <c r="B41">
        <v>7575867</v>
      </c>
      <c r="C41" t="s">
        <v>8</v>
      </c>
      <c r="D41" t="s">
        <v>11</v>
      </c>
      <c r="E41">
        <f t="shared" si="5"/>
        <v>28782</v>
      </c>
      <c r="F41">
        <f t="shared" si="6"/>
        <v>63</v>
      </c>
      <c r="G41">
        <v>26.2194</v>
      </c>
      <c r="H41" t="s">
        <v>17</v>
      </c>
      <c r="I41" s="6" t="str">
        <f t="shared" si="0"/>
        <v>Campaign1_F2129@0000211-4</v>
      </c>
      <c r="J41" s="7" t="str">
        <f t="shared" si="2"/>
        <v>F</v>
      </c>
      <c r="K41" s="7" t="str">
        <f t="shared" si="3"/>
        <v>21</v>
      </c>
      <c r="L41" s="7" t="str">
        <f t="shared" si="4"/>
        <v>29</v>
      </c>
      <c r="M41" s="7" t="str">
        <f t="shared" si="1"/>
        <v>0000211</v>
      </c>
      <c r="N41" t="str">
        <f>IF(AND(C41=Completed_FinalOutput!$D$3,COUNTIF(I$1:I40,I41)=0),MAX(Completed_DailyCreativeDelivery!N$1:N40)+1,"")</f>
        <v/>
      </c>
    </row>
    <row r="42" spans="1:14" x14ac:dyDescent="0.3">
      <c r="A42" s="1">
        <v>40821</v>
      </c>
      <c r="B42">
        <v>7575879</v>
      </c>
      <c r="C42" t="s">
        <v>8</v>
      </c>
      <c r="D42" t="s">
        <v>12</v>
      </c>
      <c r="E42">
        <f t="shared" si="5"/>
        <v>27732</v>
      </c>
      <c r="F42">
        <f t="shared" si="6"/>
        <v>43</v>
      </c>
      <c r="G42">
        <v>25.2849</v>
      </c>
      <c r="H42" t="s">
        <v>18</v>
      </c>
      <c r="I42" s="6" t="str">
        <f t="shared" si="0"/>
        <v>Campaign1_F2129@0000208-9</v>
      </c>
      <c r="J42" s="7" t="str">
        <f t="shared" si="2"/>
        <v>F</v>
      </c>
      <c r="K42" s="7" t="str">
        <f t="shared" si="3"/>
        <v>21</v>
      </c>
      <c r="L42" s="7" t="str">
        <f t="shared" si="4"/>
        <v>29</v>
      </c>
      <c r="M42" s="7" t="str">
        <f t="shared" si="1"/>
        <v>0000208</v>
      </c>
      <c r="N42" t="str">
        <f>IF(AND(C42=Completed_FinalOutput!$D$3,COUNTIF(I$1:I41,I42)=0),MAX(Completed_DailyCreativeDelivery!N$1:N41)+1,"")</f>
        <v/>
      </c>
    </row>
    <row r="43" spans="1:14" x14ac:dyDescent="0.3">
      <c r="A43" s="1">
        <v>40821</v>
      </c>
      <c r="B43">
        <v>7575925</v>
      </c>
      <c r="C43" t="s">
        <v>8</v>
      </c>
      <c r="D43" t="s">
        <v>12</v>
      </c>
      <c r="E43">
        <f t="shared" si="5"/>
        <v>28572</v>
      </c>
      <c r="F43">
        <f t="shared" si="6"/>
        <v>58</v>
      </c>
      <c r="G43">
        <v>26.032499999999999</v>
      </c>
      <c r="H43" t="s">
        <v>19</v>
      </c>
      <c r="I43" s="6" t="str">
        <f t="shared" si="0"/>
        <v>Campaign1_F2129@0000209-2</v>
      </c>
      <c r="J43" s="7" t="str">
        <f t="shared" si="2"/>
        <v>F</v>
      </c>
      <c r="K43" s="7" t="str">
        <f t="shared" si="3"/>
        <v>21</v>
      </c>
      <c r="L43" s="7" t="str">
        <f t="shared" si="4"/>
        <v>29</v>
      </c>
      <c r="M43" s="7" t="str">
        <f t="shared" si="1"/>
        <v>0000209</v>
      </c>
      <c r="N43" t="str">
        <f>IF(AND(C43=Completed_FinalOutput!$D$3,COUNTIF(I$1:I42,I43)=0),MAX(Completed_DailyCreativeDelivery!N$1:N42)+1,"")</f>
        <v/>
      </c>
    </row>
    <row r="44" spans="1:14" x14ac:dyDescent="0.3">
      <c r="A44" s="1">
        <v>40821</v>
      </c>
      <c r="B44">
        <v>7575927</v>
      </c>
      <c r="C44" t="s">
        <v>8</v>
      </c>
      <c r="D44" t="s">
        <v>12</v>
      </c>
      <c r="E44">
        <f t="shared" si="5"/>
        <v>29412</v>
      </c>
      <c r="F44">
        <f t="shared" si="6"/>
        <v>68</v>
      </c>
      <c r="G44">
        <v>26.780100000000001</v>
      </c>
      <c r="H44" t="s">
        <v>20</v>
      </c>
      <c r="I44" s="6" t="str">
        <f t="shared" si="0"/>
        <v>Campaign1_F2129@0000210-2</v>
      </c>
      <c r="J44" s="7" t="str">
        <f t="shared" si="2"/>
        <v>F</v>
      </c>
      <c r="K44" s="7" t="str">
        <f t="shared" si="3"/>
        <v>21</v>
      </c>
      <c r="L44" s="7" t="str">
        <f t="shared" si="4"/>
        <v>29</v>
      </c>
      <c r="M44" s="7" t="str">
        <f t="shared" si="1"/>
        <v>0000210</v>
      </c>
      <c r="N44" t="str">
        <f>IF(AND(C44=Completed_FinalOutput!$D$3,COUNTIF(I$1:I43,I44)=0),MAX(Completed_DailyCreativeDelivery!N$1:N43)+1,"")</f>
        <v/>
      </c>
    </row>
    <row r="45" spans="1:14" x14ac:dyDescent="0.3">
      <c r="A45" s="1">
        <v>40821</v>
      </c>
      <c r="B45">
        <v>7575930</v>
      </c>
      <c r="C45" t="s">
        <v>8</v>
      </c>
      <c r="D45" t="s">
        <v>12</v>
      </c>
      <c r="E45">
        <f t="shared" si="5"/>
        <v>30182</v>
      </c>
      <c r="F45">
        <f t="shared" si="6"/>
        <v>73</v>
      </c>
      <c r="G45">
        <v>27.465399999999999</v>
      </c>
      <c r="H45" t="s">
        <v>21</v>
      </c>
      <c r="I45" s="6" t="str">
        <f t="shared" si="0"/>
        <v>Campaign1_F2129@0000212-2</v>
      </c>
      <c r="J45" s="7" t="str">
        <f t="shared" si="2"/>
        <v>F</v>
      </c>
      <c r="K45" s="7" t="str">
        <f t="shared" si="3"/>
        <v>21</v>
      </c>
      <c r="L45" s="7" t="str">
        <f t="shared" si="4"/>
        <v>29</v>
      </c>
      <c r="M45" s="7" t="str">
        <f t="shared" si="1"/>
        <v>0000212</v>
      </c>
      <c r="N45" t="str">
        <f>IF(AND(C45=Completed_FinalOutput!$D$3,COUNTIF(I$1:I44,I45)=0),MAX(Completed_DailyCreativeDelivery!N$1:N44)+1,"")</f>
        <v/>
      </c>
    </row>
    <row r="46" spans="1:14" x14ac:dyDescent="0.3">
      <c r="A46" s="1">
        <v>40821</v>
      </c>
      <c r="B46">
        <v>7575933</v>
      </c>
      <c r="C46" t="s">
        <v>8</v>
      </c>
      <c r="D46" t="s">
        <v>13</v>
      </c>
      <c r="E46">
        <f t="shared" si="5"/>
        <v>29012</v>
      </c>
      <c r="F46">
        <f t="shared" si="6"/>
        <v>43</v>
      </c>
      <c r="G46">
        <v>26.424100000000003</v>
      </c>
      <c r="H46" t="s">
        <v>22</v>
      </c>
      <c r="I46" s="6" t="str">
        <f t="shared" si="0"/>
        <v>Campaign1_F2129@0000214-3</v>
      </c>
      <c r="J46" s="7" t="str">
        <f t="shared" si="2"/>
        <v>F</v>
      </c>
      <c r="K46" s="7" t="str">
        <f t="shared" si="3"/>
        <v>21</v>
      </c>
      <c r="L46" s="7" t="str">
        <f t="shared" si="4"/>
        <v>29</v>
      </c>
      <c r="M46" s="7" t="str">
        <f t="shared" si="1"/>
        <v>0000214</v>
      </c>
      <c r="N46" t="str">
        <f>IF(AND(C46=Completed_FinalOutput!$D$3,COUNTIF(I$1:I45,I46)=0),MAX(Completed_DailyCreativeDelivery!N$1:N45)+1,"")</f>
        <v/>
      </c>
    </row>
    <row r="47" spans="1:14" x14ac:dyDescent="0.3">
      <c r="A47" s="1">
        <v>40821</v>
      </c>
      <c r="B47">
        <v>7575935</v>
      </c>
      <c r="C47" t="s">
        <v>8</v>
      </c>
      <c r="D47" t="s">
        <v>13</v>
      </c>
      <c r="E47">
        <f t="shared" si="5"/>
        <v>29957</v>
      </c>
      <c r="F47">
        <f t="shared" si="6"/>
        <v>48</v>
      </c>
      <c r="G47">
        <v>27.265150000000002</v>
      </c>
      <c r="H47" t="s">
        <v>23</v>
      </c>
      <c r="I47" s="6" t="str">
        <f t="shared" si="0"/>
        <v>Campaign1_F2129@0000215-3</v>
      </c>
      <c r="J47" s="7" t="str">
        <f t="shared" si="2"/>
        <v>F</v>
      </c>
      <c r="K47" s="7" t="str">
        <f t="shared" si="3"/>
        <v>21</v>
      </c>
      <c r="L47" s="7" t="str">
        <f t="shared" si="4"/>
        <v>29</v>
      </c>
      <c r="M47" s="7" t="str">
        <f t="shared" si="1"/>
        <v>0000215</v>
      </c>
      <c r="N47" t="str">
        <f>IF(AND(C47=Completed_FinalOutput!$D$3,COUNTIF(I$1:I46,I47)=0),MAX(Completed_DailyCreativeDelivery!N$1:N46)+1,"")</f>
        <v/>
      </c>
    </row>
    <row r="48" spans="1:14" x14ac:dyDescent="0.3">
      <c r="A48" s="1">
        <v>40821</v>
      </c>
      <c r="B48">
        <v>7686027</v>
      </c>
      <c r="C48" t="s">
        <v>8</v>
      </c>
      <c r="D48" t="s">
        <v>13</v>
      </c>
      <c r="E48">
        <f t="shared" si="5"/>
        <v>17712</v>
      </c>
      <c r="F48">
        <f t="shared" si="6"/>
        <v>48</v>
      </c>
      <c r="G48">
        <v>16.367100000000001</v>
      </c>
      <c r="H48" t="s">
        <v>24</v>
      </c>
      <c r="I48" s="6" t="str">
        <f t="shared" si="0"/>
        <v>Campaign1_F2129@0000003-3</v>
      </c>
      <c r="J48" s="7" t="str">
        <f t="shared" si="2"/>
        <v>F</v>
      </c>
      <c r="K48" s="7" t="str">
        <f t="shared" si="3"/>
        <v>21</v>
      </c>
      <c r="L48" s="7" t="str">
        <f t="shared" si="4"/>
        <v>29</v>
      </c>
      <c r="M48" s="7" t="str">
        <f t="shared" si="1"/>
        <v>0000003</v>
      </c>
      <c r="N48" t="str">
        <f>IF(AND(C48=Completed_FinalOutput!$D$3,COUNTIF(I$1:I47,I48)=0),MAX(Completed_DailyCreativeDelivery!N$1:N47)+1,"")</f>
        <v/>
      </c>
    </row>
    <row r="49" spans="1:14" x14ac:dyDescent="0.3">
      <c r="A49" s="1">
        <v>40821</v>
      </c>
      <c r="B49">
        <v>7686043</v>
      </c>
      <c r="C49" t="s">
        <v>8</v>
      </c>
      <c r="D49" t="s">
        <v>13</v>
      </c>
      <c r="E49">
        <f t="shared" si="5"/>
        <v>17072</v>
      </c>
      <c r="F49">
        <f t="shared" si="6"/>
        <v>18</v>
      </c>
      <c r="G49">
        <v>15.797499999999999</v>
      </c>
      <c r="H49" t="s">
        <v>25</v>
      </c>
      <c r="I49" s="6" t="str">
        <f t="shared" si="0"/>
        <v>Campaign1_F2129@0000004-4</v>
      </c>
      <c r="J49" s="7" t="str">
        <f t="shared" si="2"/>
        <v>F</v>
      </c>
      <c r="K49" s="7" t="str">
        <f t="shared" si="3"/>
        <v>21</v>
      </c>
      <c r="L49" s="7" t="str">
        <f t="shared" si="4"/>
        <v>29</v>
      </c>
      <c r="M49" s="7" t="str">
        <f t="shared" si="1"/>
        <v>0000004</v>
      </c>
      <c r="N49" t="str">
        <f>IF(AND(C49=Completed_FinalOutput!$D$3,COUNTIF(I$1:I48,I49)=0),MAX(Completed_DailyCreativeDelivery!N$1:N48)+1,"")</f>
        <v/>
      </c>
    </row>
    <row r="50" spans="1:14" x14ac:dyDescent="0.3">
      <c r="A50" s="1">
        <v>40821</v>
      </c>
      <c r="B50">
        <v>7686143</v>
      </c>
      <c r="C50" t="s">
        <v>9</v>
      </c>
      <c r="D50" t="s">
        <v>11</v>
      </c>
      <c r="E50">
        <f t="shared" si="5"/>
        <v>17332</v>
      </c>
      <c r="F50">
        <f t="shared" si="6"/>
        <v>58</v>
      </c>
      <c r="G50">
        <v>16.0289</v>
      </c>
      <c r="H50" t="s">
        <v>26</v>
      </c>
      <c r="I50" s="6" t="str">
        <f t="shared" si="0"/>
        <v>Campaign2_F2535@0000014-1</v>
      </c>
      <c r="J50" s="7" t="str">
        <f t="shared" si="2"/>
        <v>F</v>
      </c>
      <c r="K50" s="7" t="str">
        <f t="shared" si="3"/>
        <v>25</v>
      </c>
      <c r="L50" s="7" t="str">
        <f t="shared" si="4"/>
        <v>35</v>
      </c>
      <c r="M50" s="7" t="str">
        <f t="shared" si="1"/>
        <v>0000014</v>
      </c>
      <c r="N50" t="str">
        <f>IF(AND(C50=Completed_FinalOutput!$D$3,COUNTIF(I$1:I49,I50)=0),MAX(Completed_DailyCreativeDelivery!N$1:N49)+1,"")</f>
        <v/>
      </c>
    </row>
    <row r="51" spans="1:14" x14ac:dyDescent="0.3">
      <c r="A51" s="1">
        <v>40821</v>
      </c>
      <c r="B51">
        <v>7686157</v>
      </c>
      <c r="C51" t="s">
        <v>9</v>
      </c>
      <c r="D51" t="s">
        <v>11</v>
      </c>
      <c r="E51">
        <f t="shared" si="5"/>
        <v>18397</v>
      </c>
      <c r="F51">
        <f t="shared" si="6"/>
        <v>33</v>
      </c>
      <c r="G51">
        <v>16.976749999999999</v>
      </c>
      <c r="H51" t="s">
        <v>27</v>
      </c>
      <c r="I51" s="6" t="str">
        <f t="shared" si="0"/>
        <v>Campaign2_F2535@0000015-1</v>
      </c>
      <c r="J51" s="7" t="str">
        <f t="shared" si="2"/>
        <v>F</v>
      </c>
      <c r="K51" s="7" t="str">
        <f t="shared" si="3"/>
        <v>25</v>
      </c>
      <c r="L51" s="7" t="str">
        <f t="shared" si="4"/>
        <v>35</v>
      </c>
      <c r="M51" s="7" t="str">
        <f t="shared" si="1"/>
        <v>0000015</v>
      </c>
      <c r="N51" t="str">
        <f>IF(AND(C51=Completed_FinalOutput!$D$3,COUNTIF(I$1:I50,I51)=0),MAX(Completed_DailyCreativeDelivery!N$1:N50)+1,"")</f>
        <v/>
      </c>
    </row>
    <row r="52" spans="1:14" x14ac:dyDescent="0.3">
      <c r="A52" s="1">
        <v>40821</v>
      </c>
      <c r="B52">
        <v>7686166</v>
      </c>
      <c r="C52" t="s">
        <v>9</v>
      </c>
      <c r="D52" t="s">
        <v>11</v>
      </c>
      <c r="E52">
        <f t="shared" si="5"/>
        <v>17157</v>
      </c>
      <c r="F52">
        <f t="shared" si="6"/>
        <v>38</v>
      </c>
      <c r="G52">
        <v>15.873150000000001</v>
      </c>
      <c r="H52" t="s">
        <v>28</v>
      </c>
      <c r="I52" s="6" t="str">
        <f t="shared" si="0"/>
        <v>Campaign2_F2535@0000016-1</v>
      </c>
      <c r="J52" s="7" t="str">
        <f t="shared" si="2"/>
        <v>F</v>
      </c>
      <c r="K52" s="7" t="str">
        <f t="shared" si="3"/>
        <v>25</v>
      </c>
      <c r="L52" s="7" t="str">
        <f t="shared" si="4"/>
        <v>35</v>
      </c>
      <c r="M52" s="7" t="str">
        <f t="shared" si="1"/>
        <v>0000016</v>
      </c>
      <c r="N52" t="str">
        <f>IF(AND(C52=Completed_FinalOutput!$D$3,COUNTIF(I$1:I51,I52)=0),MAX(Completed_DailyCreativeDelivery!N$1:N51)+1,"")</f>
        <v/>
      </c>
    </row>
    <row r="53" spans="1:14" x14ac:dyDescent="0.3">
      <c r="A53" s="1">
        <v>40821</v>
      </c>
      <c r="B53">
        <v>7686174</v>
      </c>
      <c r="C53" t="s">
        <v>9</v>
      </c>
      <c r="D53" t="s">
        <v>11</v>
      </c>
      <c r="E53">
        <f t="shared" si="5"/>
        <v>17377</v>
      </c>
      <c r="F53">
        <f t="shared" si="6"/>
        <v>53</v>
      </c>
      <c r="G53">
        <v>16.068950000000001</v>
      </c>
      <c r="H53" t="s">
        <v>29</v>
      </c>
      <c r="I53" s="6" t="str">
        <f t="shared" si="0"/>
        <v>Campaign2_F2535@0000017-1</v>
      </c>
      <c r="J53" s="7" t="str">
        <f t="shared" si="2"/>
        <v>F</v>
      </c>
      <c r="K53" s="7" t="str">
        <f t="shared" si="3"/>
        <v>25</v>
      </c>
      <c r="L53" s="7" t="str">
        <f t="shared" si="4"/>
        <v>35</v>
      </c>
      <c r="M53" s="7" t="str">
        <f t="shared" si="1"/>
        <v>0000017</v>
      </c>
      <c r="N53" t="str">
        <f>IF(AND(C53=Completed_FinalOutput!$D$3,COUNTIF(I$1:I52,I53)=0),MAX(Completed_DailyCreativeDelivery!N$1:N52)+1,"")</f>
        <v/>
      </c>
    </row>
    <row r="54" spans="1:14" x14ac:dyDescent="0.3">
      <c r="A54" s="1">
        <v>40821</v>
      </c>
      <c r="B54">
        <v>7686206</v>
      </c>
      <c r="C54" t="s">
        <v>9</v>
      </c>
      <c r="D54" t="s">
        <v>12</v>
      </c>
      <c r="E54">
        <f t="shared" si="5"/>
        <v>17657</v>
      </c>
      <c r="F54">
        <f t="shared" si="6"/>
        <v>42</v>
      </c>
      <c r="G54">
        <v>16.318149999999999</v>
      </c>
      <c r="H54" t="s">
        <v>30</v>
      </c>
      <c r="I54" s="6" t="str">
        <f t="shared" si="0"/>
        <v>Campaign2_F2535@0000021-2</v>
      </c>
      <c r="J54" s="7" t="str">
        <f t="shared" si="2"/>
        <v>F</v>
      </c>
      <c r="K54" s="7" t="str">
        <f t="shared" si="3"/>
        <v>25</v>
      </c>
      <c r="L54" s="7" t="str">
        <f t="shared" si="4"/>
        <v>35</v>
      </c>
      <c r="M54" s="7" t="str">
        <f t="shared" si="1"/>
        <v>0000021</v>
      </c>
      <c r="N54" t="str">
        <f>IF(AND(C54=Completed_FinalOutput!$D$3,COUNTIF(I$1:I53,I54)=0),MAX(Completed_DailyCreativeDelivery!N$1:N53)+1,"")</f>
        <v/>
      </c>
    </row>
    <row r="55" spans="1:14" x14ac:dyDescent="0.3">
      <c r="A55" s="1">
        <v>40821</v>
      </c>
      <c r="B55">
        <v>7686244</v>
      </c>
      <c r="C55" t="s">
        <v>9</v>
      </c>
      <c r="D55" t="s">
        <v>12</v>
      </c>
      <c r="E55">
        <f t="shared" si="5"/>
        <v>17567</v>
      </c>
      <c r="F55">
        <f t="shared" si="6"/>
        <v>43</v>
      </c>
      <c r="G55">
        <v>16.238050000000001</v>
      </c>
      <c r="H55" t="s">
        <v>31</v>
      </c>
      <c r="I55" s="6" t="str">
        <f t="shared" si="0"/>
        <v>Campaign2_F2535@0000023-2</v>
      </c>
      <c r="J55" s="7" t="str">
        <f t="shared" si="2"/>
        <v>F</v>
      </c>
      <c r="K55" s="7" t="str">
        <f t="shared" si="3"/>
        <v>25</v>
      </c>
      <c r="L55" s="7" t="str">
        <f t="shared" si="4"/>
        <v>35</v>
      </c>
      <c r="M55" s="7" t="str">
        <f t="shared" si="1"/>
        <v>0000023</v>
      </c>
      <c r="N55" t="str">
        <f>IF(AND(C55=Completed_FinalOutput!$D$3,COUNTIF(I$1:I54,I55)=0),MAX(Completed_DailyCreativeDelivery!N$1:N54)+1,"")</f>
        <v/>
      </c>
    </row>
    <row r="56" spans="1:14" x14ac:dyDescent="0.3">
      <c r="A56" s="1">
        <v>40821</v>
      </c>
      <c r="B56">
        <v>7686267</v>
      </c>
      <c r="C56" t="s">
        <v>9</v>
      </c>
      <c r="D56" t="s">
        <v>12</v>
      </c>
      <c r="E56">
        <f t="shared" si="5"/>
        <v>17352</v>
      </c>
      <c r="F56">
        <f t="shared" si="6"/>
        <v>23</v>
      </c>
      <c r="G56">
        <v>16.046700000000001</v>
      </c>
      <c r="H56" t="s">
        <v>32</v>
      </c>
      <c r="I56" s="6" t="str">
        <f t="shared" si="0"/>
        <v>Campaign2_F2535@0000025-2</v>
      </c>
      <c r="J56" s="7" t="str">
        <f t="shared" si="2"/>
        <v>F</v>
      </c>
      <c r="K56" s="7" t="str">
        <f t="shared" si="3"/>
        <v>25</v>
      </c>
      <c r="L56" s="7" t="str">
        <f t="shared" si="4"/>
        <v>35</v>
      </c>
      <c r="M56" s="7" t="str">
        <f t="shared" si="1"/>
        <v>0000025</v>
      </c>
      <c r="N56" t="str">
        <f>IF(AND(C56=Completed_FinalOutput!$D$3,COUNTIF(I$1:I55,I56)=0),MAX(Completed_DailyCreativeDelivery!N$1:N55)+1,"")</f>
        <v/>
      </c>
    </row>
    <row r="57" spans="1:14" x14ac:dyDescent="0.3">
      <c r="A57" s="1">
        <v>40821</v>
      </c>
      <c r="B57">
        <v>7759507</v>
      </c>
      <c r="C57" t="s">
        <v>9</v>
      </c>
      <c r="D57" t="s">
        <v>12</v>
      </c>
      <c r="E57">
        <f t="shared" si="5"/>
        <v>29629</v>
      </c>
      <c r="F57">
        <f t="shared" si="6"/>
        <v>60</v>
      </c>
      <c r="G57">
        <v>26.973230000000001</v>
      </c>
      <c r="H57" t="s">
        <v>33</v>
      </c>
      <c r="I57" s="6" t="str">
        <f t="shared" si="0"/>
        <v>Campaign2_F2535@0000007-2</v>
      </c>
      <c r="J57" s="7" t="str">
        <f t="shared" si="2"/>
        <v>F</v>
      </c>
      <c r="K57" s="7" t="str">
        <f t="shared" si="3"/>
        <v>25</v>
      </c>
      <c r="L57" s="7" t="str">
        <f t="shared" si="4"/>
        <v>35</v>
      </c>
      <c r="M57" s="7" t="str">
        <f t="shared" si="1"/>
        <v>0000007</v>
      </c>
      <c r="N57" t="str">
        <f>IF(AND(C57=Completed_FinalOutput!$D$3,COUNTIF(I$1:I56,I57)=0),MAX(Completed_DailyCreativeDelivery!N$1:N56)+1,"")</f>
        <v/>
      </c>
    </row>
    <row r="58" spans="1:14" x14ac:dyDescent="0.3">
      <c r="A58" s="1">
        <v>40821</v>
      </c>
      <c r="B58">
        <v>7823149</v>
      </c>
      <c r="C58" t="s">
        <v>9</v>
      </c>
      <c r="D58" t="s">
        <v>13</v>
      </c>
      <c r="E58">
        <f t="shared" si="5"/>
        <v>44484</v>
      </c>
      <c r="F58">
        <f t="shared" si="6"/>
        <v>98</v>
      </c>
      <c r="G58">
        <v>40.194180000000003</v>
      </c>
      <c r="H58" t="s">
        <v>34</v>
      </c>
      <c r="I58" s="6" t="str">
        <f t="shared" si="0"/>
        <v>Campaign2_F2535@0000002-2</v>
      </c>
      <c r="J58" s="7" t="str">
        <f t="shared" si="2"/>
        <v>F</v>
      </c>
      <c r="K58" s="7" t="str">
        <f t="shared" si="3"/>
        <v>25</v>
      </c>
      <c r="L58" s="7" t="str">
        <f t="shared" si="4"/>
        <v>35</v>
      </c>
      <c r="M58" s="7" t="str">
        <f t="shared" si="1"/>
        <v>0000002</v>
      </c>
      <c r="N58" t="str">
        <f>IF(AND(C58=Completed_FinalOutput!$D$3,COUNTIF(I$1:I57,I58)=0),MAX(Completed_DailyCreativeDelivery!N$1:N57)+1,"")</f>
        <v/>
      </c>
    </row>
    <row r="59" spans="1:14" x14ac:dyDescent="0.3">
      <c r="A59" s="1">
        <v>40821</v>
      </c>
      <c r="B59">
        <v>7823157</v>
      </c>
      <c r="C59" t="s">
        <v>9</v>
      </c>
      <c r="D59" t="s">
        <v>13</v>
      </c>
      <c r="E59">
        <f t="shared" si="5"/>
        <v>44952</v>
      </c>
      <c r="F59">
        <f t="shared" si="6"/>
        <v>121</v>
      </c>
      <c r="G59">
        <v>40.610700000000001</v>
      </c>
      <c r="H59" t="s">
        <v>35</v>
      </c>
      <c r="I59" s="6" t="str">
        <f t="shared" si="0"/>
        <v>Campaign2_F2535@0000009-9</v>
      </c>
      <c r="J59" s="7" t="str">
        <f t="shared" si="2"/>
        <v>F</v>
      </c>
      <c r="K59" s="7" t="str">
        <f t="shared" si="3"/>
        <v>25</v>
      </c>
      <c r="L59" s="7" t="str">
        <f t="shared" si="4"/>
        <v>35</v>
      </c>
      <c r="M59" s="7" t="str">
        <f t="shared" si="1"/>
        <v>0000009</v>
      </c>
      <c r="N59" t="str">
        <f>IF(AND(C59=Completed_FinalOutput!$D$3,COUNTIF(I$1:I58,I59)=0),MAX(Completed_DailyCreativeDelivery!N$1:N58)+1,"")</f>
        <v/>
      </c>
    </row>
    <row r="60" spans="1:14" x14ac:dyDescent="0.3">
      <c r="A60" s="1">
        <v>40821</v>
      </c>
      <c r="B60">
        <v>7823160</v>
      </c>
      <c r="C60" t="s">
        <v>9</v>
      </c>
      <c r="D60" t="s">
        <v>13</v>
      </c>
      <c r="E60">
        <f t="shared" si="5"/>
        <v>51738</v>
      </c>
      <c r="F60">
        <f t="shared" si="6"/>
        <v>48</v>
      </c>
      <c r="G60">
        <v>46.650239999999997</v>
      </c>
      <c r="H60" t="s">
        <v>36</v>
      </c>
      <c r="I60" s="6" t="str">
        <f t="shared" si="0"/>
        <v>Campaign2_F2535@0000011-1</v>
      </c>
      <c r="J60" s="7" t="str">
        <f t="shared" si="2"/>
        <v>F</v>
      </c>
      <c r="K60" s="7" t="str">
        <f t="shared" si="3"/>
        <v>25</v>
      </c>
      <c r="L60" s="7" t="str">
        <f t="shared" si="4"/>
        <v>35</v>
      </c>
      <c r="M60" s="7" t="str">
        <f t="shared" si="1"/>
        <v>0000011</v>
      </c>
      <c r="N60" t="str">
        <f>IF(AND(C60=Completed_FinalOutput!$D$3,COUNTIF(I$1:I59,I60)=0),MAX(Completed_DailyCreativeDelivery!N$1:N59)+1,"")</f>
        <v/>
      </c>
    </row>
    <row r="61" spans="1:14" x14ac:dyDescent="0.3">
      <c r="A61" s="1">
        <v>40821</v>
      </c>
      <c r="B61">
        <v>7823162</v>
      </c>
      <c r="C61" t="s">
        <v>10</v>
      </c>
      <c r="D61" t="s">
        <v>11</v>
      </c>
      <c r="E61">
        <f t="shared" si="5"/>
        <v>48930</v>
      </c>
      <c r="F61">
        <f t="shared" si="6"/>
        <v>98</v>
      </c>
      <c r="G61">
        <v>44.151119999999999</v>
      </c>
      <c r="H61" t="s">
        <v>37</v>
      </c>
      <c r="I61" s="6" t="str">
        <f t="shared" si="0"/>
        <v>Campaign3_F4160@0000012-1</v>
      </c>
      <c r="J61" s="7" t="str">
        <f t="shared" si="2"/>
        <v>F</v>
      </c>
      <c r="K61" s="7" t="str">
        <f t="shared" si="3"/>
        <v>41</v>
      </c>
      <c r="L61" s="7" t="str">
        <f t="shared" si="4"/>
        <v>60</v>
      </c>
      <c r="M61" s="7" t="str">
        <f t="shared" si="1"/>
        <v>0000012</v>
      </c>
      <c r="N61" t="str">
        <f>IF(AND(C61=Completed_FinalOutput!$D$3,COUNTIF(I$1:I60,I61)=0),MAX(Completed_DailyCreativeDelivery!N$1:N60)+1,"")</f>
        <v/>
      </c>
    </row>
    <row r="62" spans="1:14" x14ac:dyDescent="0.3">
      <c r="A62" s="1">
        <v>40821</v>
      </c>
      <c r="B62">
        <v>7823168</v>
      </c>
      <c r="C62" t="s">
        <v>10</v>
      </c>
      <c r="D62" t="s">
        <v>11</v>
      </c>
      <c r="E62">
        <f t="shared" si="5"/>
        <v>48462</v>
      </c>
      <c r="F62">
        <f t="shared" si="6"/>
        <v>48</v>
      </c>
      <c r="G62">
        <v>43.7346</v>
      </c>
      <c r="H62" t="s">
        <v>38</v>
      </c>
      <c r="I62" s="6" t="str">
        <f t="shared" si="0"/>
        <v>Campaign3_F4160@0000017-1</v>
      </c>
      <c r="J62" s="7" t="str">
        <f t="shared" si="2"/>
        <v>F</v>
      </c>
      <c r="K62" s="7" t="str">
        <f t="shared" si="3"/>
        <v>41</v>
      </c>
      <c r="L62" s="7" t="str">
        <f t="shared" si="4"/>
        <v>60</v>
      </c>
      <c r="M62" s="7" t="str">
        <f t="shared" si="1"/>
        <v>0000017</v>
      </c>
      <c r="N62" t="str">
        <f>IF(AND(C62=Completed_FinalOutput!$D$3,COUNTIF(I$1:I61,I62)=0),MAX(Completed_DailyCreativeDelivery!N$1:N61)+1,"")</f>
        <v/>
      </c>
    </row>
    <row r="63" spans="1:14" x14ac:dyDescent="0.3">
      <c r="A63" s="1">
        <v>40821</v>
      </c>
      <c r="B63">
        <v>7823170</v>
      </c>
      <c r="C63" t="s">
        <v>10</v>
      </c>
      <c r="D63" t="s">
        <v>11</v>
      </c>
      <c r="E63">
        <f t="shared" si="5"/>
        <v>51270</v>
      </c>
      <c r="F63">
        <f t="shared" si="6"/>
        <v>98</v>
      </c>
      <c r="G63">
        <v>46.233719999999998</v>
      </c>
      <c r="H63" t="s">
        <v>39</v>
      </c>
      <c r="I63" s="6" t="str">
        <f t="shared" si="0"/>
        <v>Campaign3_F4160@0000018-1</v>
      </c>
      <c r="J63" s="7" t="str">
        <f t="shared" si="2"/>
        <v>F</v>
      </c>
      <c r="K63" s="7" t="str">
        <f t="shared" si="3"/>
        <v>41</v>
      </c>
      <c r="L63" s="7" t="str">
        <f t="shared" si="4"/>
        <v>60</v>
      </c>
      <c r="M63" s="7" t="str">
        <f t="shared" si="1"/>
        <v>0000018</v>
      </c>
      <c r="N63" t="str">
        <f>IF(AND(C63=Completed_FinalOutput!$D$3,COUNTIF(I$1:I62,I63)=0),MAX(Completed_DailyCreativeDelivery!N$1:N62)+1,"")</f>
        <v/>
      </c>
    </row>
    <row r="64" spans="1:14" x14ac:dyDescent="0.3">
      <c r="A64" s="1">
        <v>40821</v>
      </c>
      <c r="B64">
        <v>7823174</v>
      </c>
      <c r="C64" t="s">
        <v>10</v>
      </c>
      <c r="D64" t="s">
        <v>11</v>
      </c>
      <c r="E64">
        <f t="shared" si="5"/>
        <v>48696</v>
      </c>
      <c r="F64">
        <f t="shared" si="6"/>
        <v>98</v>
      </c>
      <c r="G64">
        <v>43.942860000000003</v>
      </c>
      <c r="H64" t="s">
        <v>40</v>
      </c>
      <c r="I64" s="6" t="str">
        <f t="shared" si="0"/>
        <v>Campaign3_F4160@0000021-2</v>
      </c>
      <c r="J64" s="7" t="str">
        <f t="shared" si="2"/>
        <v>F</v>
      </c>
      <c r="K64" s="7" t="str">
        <f t="shared" si="3"/>
        <v>41</v>
      </c>
      <c r="L64" s="7" t="str">
        <f t="shared" si="4"/>
        <v>60</v>
      </c>
      <c r="M64" s="7" t="str">
        <f t="shared" si="1"/>
        <v>0000021</v>
      </c>
      <c r="N64" t="str">
        <f>IF(AND(C64=Completed_FinalOutput!$D$3,COUNTIF(I$1:I63,I64)=0),MAX(Completed_DailyCreativeDelivery!N$1:N63)+1,"")</f>
        <v/>
      </c>
    </row>
    <row r="65" spans="1:14" x14ac:dyDescent="0.3">
      <c r="A65" s="1">
        <v>40821</v>
      </c>
      <c r="B65">
        <v>7823177</v>
      </c>
      <c r="C65" t="s">
        <v>10</v>
      </c>
      <c r="D65" t="s">
        <v>12</v>
      </c>
      <c r="E65">
        <f t="shared" si="5"/>
        <v>44952</v>
      </c>
      <c r="F65">
        <f t="shared" si="6"/>
        <v>123</v>
      </c>
      <c r="G65">
        <v>40.610700000000001</v>
      </c>
      <c r="H65" t="s">
        <v>41</v>
      </c>
      <c r="I65" s="6" t="str">
        <f t="shared" si="0"/>
        <v>Campaign3_F4160@0000023-2</v>
      </c>
      <c r="J65" s="7" t="str">
        <f t="shared" si="2"/>
        <v>F</v>
      </c>
      <c r="K65" s="7" t="str">
        <f t="shared" si="3"/>
        <v>41</v>
      </c>
      <c r="L65" s="7" t="str">
        <f t="shared" si="4"/>
        <v>60</v>
      </c>
      <c r="M65" s="7" t="str">
        <f t="shared" si="1"/>
        <v>0000023</v>
      </c>
      <c r="N65" t="str">
        <f>IF(AND(C65=Completed_FinalOutput!$D$3,COUNTIF(I$1:I64,I65)=0),MAX(Completed_DailyCreativeDelivery!N$1:N64)+1,"")</f>
        <v/>
      </c>
    </row>
    <row r="66" spans="1:14" x14ac:dyDescent="0.3">
      <c r="A66" s="1">
        <v>40821</v>
      </c>
      <c r="B66">
        <v>7823119</v>
      </c>
      <c r="C66" t="s">
        <v>10</v>
      </c>
      <c r="D66" t="s">
        <v>12</v>
      </c>
      <c r="E66">
        <f t="shared" si="5"/>
        <v>50334</v>
      </c>
      <c r="F66">
        <f t="shared" si="6"/>
        <v>48</v>
      </c>
      <c r="G66">
        <v>45.400680000000001</v>
      </c>
      <c r="H66" t="s">
        <v>42</v>
      </c>
      <c r="I66" s="6" t="str">
        <f t="shared" ref="I66:I73" si="7">IF(B66="","",MID(H66,FIND("kw=",H66)+3,200))</f>
        <v>Campaign3_F4160@0000002-2</v>
      </c>
      <c r="J66" s="7" t="str">
        <f t="shared" si="2"/>
        <v>F</v>
      </c>
      <c r="K66" s="7" t="str">
        <f t="shared" si="3"/>
        <v>41</v>
      </c>
      <c r="L66" s="7" t="str">
        <f t="shared" si="4"/>
        <v>60</v>
      </c>
      <c r="M66" s="7" t="str">
        <f t="shared" ref="M66:M129" si="8">IF(B66="","",MID(I66,FIND("@",I66)+1,7))</f>
        <v>0000002</v>
      </c>
      <c r="N66" t="str">
        <f>IF(AND(C66=Completed_FinalOutput!$D$3,COUNTIF(I$1:I65,I66)=0),MAX(Completed_DailyCreativeDelivery!N$1:N65)+1,"")</f>
        <v/>
      </c>
    </row>
    <row r="67" spans="1:14" x14ac:dyDescent="0.3">
      <c r="A67" s="1">
        <v>40821</v>
      </c>
      <c r="B67">
        <v>7823128</v>
      </c>
      <c r="C67" t="s">
        <v>10</v>
      </c>
      <c r="D67" t="s">
        <v>12</v>
      </c>
      <c r="E67">
        <f t="shared" si="5"/>
        <v>55872</v>
      </c>
      <c r="F67">
        <f t="shared" si="6"/>
        <v>46</v>
      </c>
      <c r="G67">
        <v>50.329499999999996</v>
      </c>
      <c r="H67" t="s">
        <v>43</v>
      </c>
      <c r="I67" s="6" t="str">
        <f t="shared" si="7"/>
        <v>Campaign3_F4160@0000007-7</v>
      </c>
      <c r="J67" s="7" t="str">
        <f t="shared" ref="J67:J130" si="9">MID($I67,11,1)</f>
        <v>F</v>
      </c>
      <c r="K67" s="7" t="str">
        <f t="shared" ref="K67:K130" si="10">MID($I67,12,2)</f>
        <v>41</v>
      </c>
      <c r="L67" s="7" t="str">
        <f t="shared" ref="L67:L130" si="11">MID($I67,14,2)</f>
        <v>60</v>
      </c>
      <c r="M67" s="7" t="str">
        <f t="shared" si="8"/>
        <v>0000007</v>
      </c>
      <c r="N67" t="str">
        <f>IF(AND(C67=Completed_FinalOutput!$D$3,COUNTIF(I$1:I66,I67)=0),MAX(Completed_DailyCreativeDelivery!N$1:N66)+1,"")</f>
        <v/>
      </c>
    </row>
    <row r="68" spans="1:14" x14ac:dyDescent="0.3">
      <c r="A68" s="1">
        <v>40821</v>
      </c>
      <c r="B68">
        <v>7823132</v>
      </c>
      <c r="C68" t="s">
        <v>10</v>
      </c>
      <c r="D68" t="s">
        <v>12</v>
      </c>
      <c r="E68">
        <f t="shared" si="5"/>
        <v>45420</v>
      </c>
      <c r="F68">
        <f t="shared" si="6"/>
        <v>47</v>
      </c>
      <c r="G68">
        <v>41.02722</v>
      </c>
      <c r="H68" t="s">
        <v>44</v>
      </c>
      <c r="I68" s="6" t="str">
        <f t="shared" si="7"/>
        <v>Campaign3_F4160@0000009-9</v>
      </c>
      <c r="J68" s="7" t="str">
        <f t="shared" si="9"/>
        <v>F</v>
      </c>
      <c r="K68" s="7" t="str">
        <f t="shared" si="10"/>
        <v>41</v>
      </c>
      <c r="L68" s="7" t="str">
        <f t="shared" si="11"/>
        <v>60</v>
      </c>
      <c r="M68" s="7" t="str">
        <f t="shared" si="8"/>
        <v>0000009</v>
      </c>
      <c r="N68" t="str">
        <f>IF(AND(C68=Completed_FinalOutput!$D$3,COUNTIF(I$1:I67,I68)=0),MAX(Completed_DailyCreativeDelivery!N$1:N67)+1,"")</f>
        <v/>
      </c>
    </row>
    <row r="69" spans="1:14" x14ac:dyDescent="0.3">
      <c r="A69" s="1">
        <v>40821</v>
      </c>
      <c r="B69">
        <v>7823139</v>
      </c>
      <c r="C69" t="s">
        <v>10</v>
      </c>
      <c r="D69" t="s">
        <v>13</v>
      </c>
      <c r="E69">
        <f t="shared" si="5"/>
        <v>44640</v>
      </c>
      <c r="F69">
        <f t="shared" si="6"/>
        <v>43</v>
      </c>
      <c r="G69">
        <v>40.333019999999998</v>
      </c>
      <c r="H69" t="s">
        <v>89</v>
      </c>
      <c r="I69" s="6" t="str">
        <f t="shared" si="7"/>
        <v>Campaign3_F4160@0000012-2</v>
      </c>
      <c r="J69" s="7" t="str">
        <f t="shared" si="9"/>
        <v>F</v>
      </c>
      <c r="K69" s="7" t="str">
        <f t="shared" si="10"/>
        <v>41</v>
      </c>
      <c r="L69" s="7" t="str">
        <f t="shared" si="11"/>
        <v>60</v>
      </c>
      <c r="M69" s="7" t="str">
        <f t="shared" si="8"/>
        <v>0000012</v>
      </c>
      <c r="N69" t="str">
        <f>IF(AND(C69=Completed_FinalOutput!$D$3,COUNTIF(I$1:I68,I69)=0),MAX(Completed_DailyCreativeDelivery!N$1:N68)+1,"")</f>
        <v/>
      </c>
    </row>
    <row r="70" spans="1:14" x14ac:dyDescent="0.3">
      <c r="A70" s="1">
        <v>40821</v>
      </c>
      <c r="B70">
        <v>7823148</v>
      </c>
      <c r="C70" t="s">
        <v>10</v>
      </c>
      <c r="D70" t="s">
        <v>13</v>
      </c>
      <c r="E70">
        <f t="shared" si="5"/>
        <v>45108</v>
      </c>
      <c r="F70">
        <f t="shared" si="6"/>
        <v>120</v>
      </c>
      <c r="G70">
        <v>40.749540000000003</v>
      </c>
      <c r="H70" t="s">
        <v>90</v>
      </c>
      <c r="I70" s="6" t="str">
        <f t="shared" si="7"/>
        <v>Campaign3_F4160@0000017-2</v>
      </c>
      <c r="J70" s="7" t="str">
        <f t="shared" si="9"/>
        <v>F</v>
      </c>
      <c r="K70" s="7" t="str">
        <f t="shared" si="10"/>
        <v>41</v>
      </c>
      <c r="L70" s="7" t="str">
        <f t="shared" si="11"/>
        <v>60</v>
      </c>
      <c r="M70" s="7" t="str">
        <f t="shared" si="8"/>
        <v>0000017</v>
      </c>
      <c r="N70" t="str">
        <f>IF(AND(C70=Completed_FinalOutput!$D$3,COUNTIF(I$1:I69,I70)=0),MAX(Completed_DailyCreativeDelivery!N$1:N69)+1,"")</f>
        <v/>
      </c>
    </row>
    <row r="71" spans="1:14" x14ac:dyDescent="0.3">
      <c r="A71" s="1">
        <v>40821</v>
      </c>
      <c r="B71">
        <v>7823154</v>
      </c>
      <c r="C71" t="s">
        <v>10</v>
      </c>
      <c r="D71" t="s">
        <v>13</v>
      </c>
      <c r="E71">
        <f t="shared" si="5"/>
        <v>44718</v>
      </c>
      <c r="F71">
        <f t="shared" si="6"/>
        <v>96</v>
      </c>
      <c r="G71">
        <v>40.402439999999999</v>
      </c>
      <c r="H71" t="s">
        <v>45</v>
      </c>
      <c r="I71" s="6" t="str">
        <f t="shared" si="7"/>
        <v>Campaign3_F4160@0000020-2</v>
      </c>
      <c r="J71" s="7" t="str">
        <f t="shared" si="9"/>
        <v>F</v>
      </c>
      <c r="K71" s="7" t="str">
        <f t="shared" si="10"/>
        <v>41</v>
      </c>
      <c r="L71" s="7" t="str">
        <f t="shared" si="11"/>
        <v>60</v>
      </c>
      <c r="M71" s="7" t="str">
        <f t="shared" si="8"/>
        <v>0000020</v>
      </c>
      <c r="N71" t="str">
        <f>IF(AND(C71=Completed_FinalOutput!$D$3,COUNTIF(I$1:I70,I71)=0),MAX(Completed_DailyCreativeDelivery!N$1:N70)+1,"")</f>
        <v/>
      </c>
    </row>
    <row r="72" spans="1:14" x14ac:dyDescent="0.3">
      <c r="A72" s="1">
        <v>40821</v>
      </c>
      <c r="B72">
        <v>7823156</v>
      </c>
      <c r="C72" t="s">
        <v>10</v>
      </c>
      <c r="D72" t="s">
        <v>13</v>
      </c>
      <c r="E72">
        <f t="shared" si="5"/>
        <v>47058</v>
      </c>
      <c r="F72">
        <f t="shared" si="6"/>
        <v>72</v>
      </c>
      <c r="G72">
        <v>42.485039999999998</v>
      </c>
      <c r="H72" t="s">
        <v>91</v>
      </c>
      <c r="I72" s="6" t="str">
        <f t="shared" si="7"/>
        <v>Campaign3_F4160@0000021-3</v>
      </c>
      <c r="J72" s="7" t="str">
        <f t="shared" si="9"/>
        <v>F</v>
      </c>
      <c r="K72" s="7" t="str">
        <f t="shared" si="10"/>
        <v>41</v>
      </c>
      <c r="L72" s="7" t="str">
        <f t="shared" si="11"/>
        <v>60</v>
      </c>
      <c r="M72" s="7" t="str">
        <f t="shared" si="8"/>
        <v>0000021</v>
      </c>
      <c r="N72" t="str">
        <f>IF(AND(C72=Completed_FinalOutput!$D$3,COUNTIF(I$1:I71,I72)=0),MAX(Completed_DailyCreativeDelivery!N$1:N71)+1,"")</f>
        <v/>
      </c>
    </row>
    <row r="73" spans="1:14" x14ac:dyDescent="0.3">
      <c r="A73" s="1">
        <v>40821</v>
      </c>
      <c r="B73">
        <v>7850502</v>
      </c>
      <c r="C73" t="s">
        <v>10</v>
      </c>
      <c r="D73" t="s">
        <v>13</v>
      </c>
      <c r="E73">
        <f t="shared" si="5"/>
        <v>26466</v>
      </c>
      <c r="F73">
        <f t="shared" si="6"/>
        <v>81</v>
      </c>
      <c r="G73">
        <v>24.158159999999999</v>
      </c>
      <c r="H73" t="s">
        <v>92</v>
      </c>
      <c r="I73" s="6" t="str">
        <f t="shared" si="7"/>
        <v>Campaign3_F4160@0000002-3</v>
      </c>
      <c r="J73" s="7" t="str">
        <f t="shared" si="9"/>
        <v>F</v>
      </c>
      <c r="K73" s="7" t="str">
        <f t="shared" si="10"/>
        <v>41</v>
      </c>
      <c r="L73" s="7" t="str">
        <f t="shared" si="11"/>
        <v>60</v>
      </c>
      <c r="M73" s="7" t="str">
        <f t="shared" si="8"/>
        <v>0000002</v>
      </c>
      <c r="N73" t="str">
        <f>IF(AND(C73=Completed_FinalOutput!$D$3,COUNTIF(I$1:I72,I73)=0),MAX(Completed_DailyCreativeDelivery!N$1:N72)+1,"")</f>
        <v/>
      </c>
    </row>
    <row r="74" spans="1:14" x14ac:dyDescent="0.3">
      <c r="A74" s="1"/>
      <c r="I74" s="6" t="str">
        <f>IF(B74="","",MID(H74,FIND("kw=",H74)+3,200))</f>
        <v/>
      </c>
      <c r="J74" s="7" t="str">
        <f t="shared" si="9"/>
        <v/>
      </c>
      <c r="K74" s="7" t="str">
        <f t="shared" si="10"/>
        <v/>
      </c>
      <c r="L74" s="7" t="str">
        <f t="shared" si="11"/>
        <v/>
      </c>
      <c r="M74" s="7" t="str">
        <f>IF(B74="","",MID(I74,FIND("@",I74)+1,7))</f>
        <v/>
      </c>
      <c r="N74" t="str">
        <f>IF(AND(C74=Completed_FinalOutput!$D$3,COUNTIF(I$1:I73,I74)=0),MAX(Completed_DailyCreativeDelivery!N$1:N73)+1,"")</f>
        <v/>
      </c>
    </row>
    <row r="75" spans="1:14" x14ac:dyDescent="0.3">
      <c r="I75" s="6" t="str">
        <f t="shared" ref="I75:I138" si="12">IF(B75="","",MID(H75,FIND("kw=",H75)+3,200))</f>
        <v/>
      </c>
      <c r="J75" s="7" t="str">
        <f t="shared" si="9"/>
        <v/>
      </c>
      <c r="K75" s="7" t="str">
        <f t="shared" si="10"/>
        <v/>
      </c>
      <c r="L75" s="7" t="str">
        <f t="shared" si="11"/>
        <v/>
      </c>
      <c r="M75" s="7" t="str">
        <f t="shared" ref="M75:M138" si="13">IF(B75="","",MID(I75,FIND("@",I75)+1,7))</f>
        <v/>
      </c>
      <c r="N75" t="str">
        <f>IF(AND(C75=Completed_FinalOutput!$D$3,COUNTIF(I$1:I74,I75)=0),MAX(Completed_DailyCreativeDelivery!N$1:N74)+1,"")</f>
        <v/>
      </c>
    </row>
    <row r="76" spans="1:14" x14ac:dyDescent="0.3">
      <c r="I76" s="6" t="str">
        <f t="shared" si="12"/>
        <v/>
      </c>
      <c r="J76" s="7" t="str">
        <f t="shared" si="9"/>
        <v/>
      </c>
      <c r="K76" s="7" t="str">
        <f t="shared" si="10"/>
        <v/>
      </c>
      <c r="L76" s="7" t="str">
        <f t="shared" si="11"/>
        <v/>
      </c>
      <c r="M76" s="7" t="str">
        <f t="shared" si="13"/>
        <v/>
      </c>
      <c r="N76" t="str">
        <f>IF(AND(C76=Completed_FinalOutput!$D$3,COUNTIF(I$1:I75,I76)=0),MAX(Completed_DailyCreativeDelivery!N$1:N75)+1,"")</f>
        <v/>
      </c>
    </row>
    <row r="77" spans="1:14" x14ac:dyDescent="0.3">
      <c r="I77" s="6" t="str">
        <f t="shared" si="12"/>
        <v/>
      </c>
      <c r="J77" s="7" t="str">
        <f t="shared" si="9"/>
        <v/>
      </c>
      <c r="K77" s="7" t="str">
        <f t="shared" si="10"/>
        <v/>
      </c>
      <c r="L77" s="7" t="str">
        <f t="shared" si="11"/>
        <v/>
      </c>
      <c r="M77" s="7" t="str">
        <f t="shared" si="13"/>
        <v/>
      </c>
      <c r="N77" t="str">
        <f>IF(AND(C77=Completed_FinalOutput!$D$3,COUNTIF(I$1:I76,I77)=0),MAX(Completed_DailyCreativeDelivery!N$1:N76)+1,"")</f>
        <v/>
      </c>
    </row>
    <row r="78" spans="1:14" x14ac:dyDescent="0.3">
      <c r="I78" s="6" t="str">
        <f t="shared" si="12"/>
        <v/>
      </c>
      <c r="J78" s="7" t="str">
        <f t="shared" si="9"/>
        <v/>
      </c>
      <c r="K78" s="7" t="str">
        <f t="shared" si="10"/>
        <v/>
      </c>
      <c r="L78" s="7" t="str">
        <f t="shared" si="11"/>
        <v/>
      </c>
      <c r="M78" s="7" t="str">
        <f t="shared" si="13"/>
        <v/>
      </c>
      <c r="N78" t="str">
        <f>IF(AND(C78=Completed_FinalOutput!$D$3,COUNTIF(I$1:I77,I78)=0),MAX(Completed_DailyCreativeDelivery!N$1:N77)+1,"")</f>
        <v/>
      </c>
    </row>
    <row r="79" spans="1:14" x14ac:dyDescent="0.3">
      <c r="I79" s="6" t="str">
        <f t="shared" si="12"/>
        <v/>
      </c>
      <c r="J79" s="7" t="str">
        <f t="shared" si="9"/>
        <v/>
      </c>
      <c r="K79" s="7" t="str">
        <f t="shared" si="10"/>
        <v/>
      </c>
      <c r="L79" s="7" t="str">
        <f t="shared" si="11"/>
        <v/>
      </c>
      <c r="M79" s="7" t="str">
        <f t="shared" si="13"/>
        <v/>
      </c>
      <c r="N79" t="str">
        <f>IF(AND(C79=Completed_FinalOutput!$D$3,COUNTIF(I$1:I78,I79)=0),MAX(Completed_DailyCreativeDelivery!N$1:N78)+1,"")</f>
        <v/>
      </c>
    </row>
    <row r="80" spans="1:14" x14ac:dyDescent="0.3">
      <c r="I80" s="6" t="str">
        <f t="shared" si="12"/>
        <v/>
      </c>
      <c r="J80" s="7" t="str">
        <f t="shared" si="9"/>
        <v/>
      </c>
      <c r="K80" s="7" t="str">
        <f t="shared" si="10"/>
        <v/>
      </c>
      <c r="L80" s="7" t="str">
        <f t="shared" si="11"/>
        <v/>
      </c>
      <c r="M80" s="7" t="str">
        <f t="shared" si="13"/>
        <v/>
      </c>
      <c r="N80" t="str">
        <f>IF(AND(C80=Completed_FinalOutput!$D$3,COUNTIF(I$1:I79,I80)=0),MAX(Completed_DailyCreativeDelivery!N$1:N79)+1,"")</f>
        <v/>
      </c>
    </row>
    <row r="81" spans="9:14" x14ac:dyDescent="0.3">
      <c r="I81" s="6" t="str">
        <f t="shared" si="12"/>
        <v/>
      </c>
      <c r="J81" s="7" t="str">
        <f t="shared" si="9"/>
        <v/>
      </c>
      <c r="K81" s="7" t="str">
        <f t="shared" si="10"/>
        <v/>
      </c>
      <c r="L81" s="7" t="str">
        <f t="shared" si="11"/>
        <v/>
      </c>
      <c r="M81" s="7" t="str">
        <f t="shared" si="13"/>
        <v/>
      </c>
      <c r="N81" t="str">
        <f>IF(AND(C81=Completed_FinalOutput!$D$3,COUNTIF(I$1:I80,I81)=0),MAX(Completed_DailyCreativeDelivery!N$1:N80)+1,"")</f>
        <v/>
      </c>
    </row>
    <row r="82" spans="9:14" x14ac:dyDescent="0.3">
      <c r="I82" s="6" t="str">
        <f t="shared" si="12"/>
        <v/>
      </c>
      <c r="J82" s="7" t="str">
        <f t="shared" si="9"/>
        <v/>
      </c>
      <c r="K82" s="7" t="str">
        <f t="shared" si="10"/>
        <v/>
      </c>
      <c r="L82" s="7" t="str">
        <f t="shared" si="11"/>
        <v/>
      </c>
      <c r="M82" s="7" t="str">
        <f t="shared" si="13"/>
        <v/>
      </c>
      <c r="N82" t="str">
        <f>IF(AND(C82=Completed_FinalOutput!$D$3,COUNTIF(I$1:I81,I82)=0),MAX(Completed_DailyCreativeDelivery!N$1:N81)+1,"")</f>
        <v/>
      </c>
    </row>
    <row r="83" spans="9:14" x14ac:dyDescent="0.3">
      <c r="I83" s="6" t="str">
        <f t="shared" si="12"/>
        <v/>
      </c>
      <c r="J83" s="7" t="str">
        <f t="shared" si="9"/>
        <v/>
      </c>
      <c r="K83" s="7" t="str">
        <f t="shared" si="10"/>
        <v/>
      </c>
      <c r="L83" s="7" t="str">
        <f t="shared" si="11"/>
        <v/>
      </c>
      <c r="M83" s="7" t="str">
        <f t="shared" si="13"/>
        <v/>
      </c>
      <c r="N83" t="str">
        <f>IF(AND(C83=Completed_FinalOutput!$D$3,COUNTIF(I$1:I82,I83)=0),MAX(Completed_DailyCreativeDelivery!N$1:N82)+1,"")</f>
        <v/>
      </c>
    </row>
    <row r="84" spans="9:14" x14ac:dyDescent="0.3">
      <c r="I84" s="6" t="str">
        <f t="shared" si="12"/>
        <v/>
      </c>
      <c r="J84" s="7" t="str">
        <f t="shared" si="9"/>
        <v/>
      </c>
      <c r="K84" s="7" t="str">
        <f t="shared" si="10"/>
        <v/>
      </c>
      <c r="L84" s="7" t="str">
        <f t="shared" si="11"/>
        <v/>
      </c>
      <c r="M84" s="7" t="str">
        <f t="shared" si="13"/>
        <v/>
      </c>
      <c r="N84" t="str">
        <f>IF(AND(C84=Completed_FinalOutput!$D$3,COUNTIF(I$1:I83,I84)=0),MAX(Completed_DailyCreativeDelivery!N$1:N83)+1,"")</f>
        <v/>
      </c>
    </row>
    <row r="85" spans="9:14" x14ac:dyDescent="0.3">
      <c r="I85" s="6" t="str">
        <f t="shared" si="12"/>
        <v/>
      </c>
      <c r="J85" s="7" t="str">
        <f t="shared" si="9"/>
        <v/>
      </c>
      <c r="K85" s="7" t="str">
        <f t="shared" si="10"/>
        <v/>
      </c>
      <c r="L85" s="7" t="str">
        <f t="shared" si="11"/>
        <v/>
      </c>
      <c r="M85" s="7" t="str">
        <f t="shared" si="13"/>
        <v/>
      </c>
      <c r="N85" t="str">
        <f>IF(AND(C85=Completed_FinalOutput!$D$3,COUNTIF(I$1:I84,I85)=0),MAX(Completed_DailyCreativeDelivery!N$1:N84)+1,"")</f>
        <v/>
      </c>
    </row>
    <row r="86" spans="9:14" x14ac:dyDescent="0.3">
      <c r="I86" s="6" t="str">
        <f t="shared" si="12"/>
        <v/>
      </c>
      <c r="J86" s="7" t="str">
        <f t="shared" si="9"/>
        <v/>
      </c>
      <c r="K86" s="7" t="str">
        <f t="shared" si="10"/>
        <v/>
      </c>
      <c r="L86" s="7" t="str">
        <f t="shared" si="11"/>
        <v/>
      </c>
      <c r="M86" s="7" t="str">
        <f t="shared" si="13"/>
        <v/>
      </c>
      <c r="N86" t="str">
        <f>IF(AND(C86=Completed_FinalOutput!$D$3,COUNTIF(I$1:I85,I86)=0),MAX(Completed_DailyCreativeDelivery!N$1:N85)+1,"")</f>
        <v/>
      </c>
    </row>
    <row r="87" spans="9:14" x14ac:dyDescent="0.3">
      <c r="I87" s="6" t="str">
        <f t="shared" si="12"/>
        <v/>
      </c>
      <c r="J87" s="7" t="str">
        <f t="shared" si="9"/>
        <v/>
      </c>
      <c r="K87" s="7" t="str">
        <f t="shared" si="10"/>
        <v/>
      </c>
      <c r="L87" s="7" t="str">
        <f t="shared" si="11"/>
        <v/>
      </c>
      <c r="M87" s="7" t="str">
        <f t="shared" si="13"/>
        <v/>
      </c>
      <c r="N87" t="str">
        <f>IF(AND(C87=Completed_FinalOutput!$D$3,COUNTIF(I$1:I86,I87)=0),MAX(Completed_DailyCreativeDelivery!N$1:N86)+1,"")</f>
        <v/>
      </c>
    </row>
    <row r="88" spans="9:14" x14ac:dyDescent="0.3">
      <c r="I88" s="6" t="str">
        <f t="shared" si="12"/>
        <v/>
      </c>
      <c r="J88" s="7" t="str">
        <f t="shared" si="9"/>
        <v/>
      </c>
      <c r="K88" s="7" t="str">
        <f t="shared" si="10"/>
        <v/>
      </c>
      <c r="L88" s="7" t="str">
        <f t="shared" si="11"/>
        <v/>
      </c>
      <c r="M88" s="7" t="str">
        <f t="shared" si="13"/>
        <v/>
      </c>
      <c r="N88" t="str">
        <f>IF(AND(C88=Completed_FinalOutput!$D$3,COUNTIF(I$1:I87,I88)=0),MAX(Completed_DailyCreativeDelivery!N$1:N87)+1,"")</f>
        <v/>
      </c>
    </row>
    <row r="89" spans="9:14" x14ac:dyDescent="0.3">
      <c r="I89" s="6" t="str">
        <f t="shared" si="12"/>
        <v/>
      </c>
      <c r="J89" s="7" t="str">
        <f t="shared" si="9"/>
        <v/>
      </c>
      <c r="K89" s="7" t="str">
        <f t="shared" si="10"/>
        <v/>
      </c>
      <c r="L89" s="7" t="str">
        <f t="shared" si="11"/>
        <v/>
      </c>
      <c r="M89" s="7" t="str">
        <f t="shared" si="13"/>
        <v/>
      </c>
      <c r="N89" t="str">
        <f>IF(AND(C89=Completed_FinalOutput!$D$3,COUNTIF(I$1:I88,I89)=0),MAX(Completed_DailyCreativeDelivery!N$1:N88)+1,"")</f>
        <v/>
      </c>
    </row>
    <row r="90" spans="9:14" x14ac:dyDescent="0.3">
      <c r="I90" s="6" t="str">
        <f t="shared" si="12"/>
        <v/>
      </c>
      <c r="J90" s="7" t="str">
        <f t="shared" si="9"/>
        <v/>
      </c>
      <c r="K90" s="7" t="str">
        <f t="shared" si="10"/>
        <v/>
      </c>
      <c r="L90" s="7" t="str">
        <f t="shared" si="11"/>
        <v/>
      </c>
      <c r="M90" s="7" t="str">
        <f t="shared" si="13"/>
        <v/>
      </c>
      <c r="N90" t="str">
        <f>IF(AND(C90=Completed_FinalOutput!$D$3,COUNTIF(I$1:I89,I90)=0),MAX(Completed_DailyCreativeDelivery!N$1:N89)+1,"")</f>
        <v/>
      </c>
    </row>
    <row r="91" spans="9:14" x14ac:dyDescent="0.3">
      <c r="I91" s="6" t="str">
        <f t="shared" si="12"/>
        <v/>
      </c>
      <c r="J91" s="7" t="str">
        <f t="shared" si="9"/>
        <v/>
      </c>
      <c r="K91" s="7" t="str">
        <f t="shared" si="10"/>
        <v/>
      </c>
      <c r="L91" s="7" t="str">
        <f t="shared" si="11"/>
        <v/>
      </c>
      <c r="M91" s="7" t="str">
        <f t="shared" si="13"/>
        <v/>
      </c>
      <c r="N91" t="str">
        <f>IF(AND(C91=Completed_FinalOutput!$D$3,COUNTIF(I$1:I90,I91)=0),MAX(Completed_DailyCreativeDelivery!N$1:N90)+1,"")</f>
        <v/>
      </c>
    </row>
    <row r="92" spans="9:14" x14ac:dyDescent="0.3">
      <c r="I92" s="6" t="str">
        <f t="shared" si="12"/>
        <v/>
      </c>
      <c r="J92" s="7" t="str">
        <f t="shared" si="9"/>
        <v/>
      </c>
      <c r="K92" s="7" t="str">
        <f t="shared" si="10"/>
        <v/>
      </c>
      <c r="L92" s="7" t="str">
        <f t="shared" si="11"/>
        <v/>
      </c>
      <c r="M92" s="7" t="str">
        <f t="shared" si="13"/>
        <v/>
      </c>
      <c r="N92" t="str">
        <f>IF(AND(C92=Completed_FinalOutput!$D$3,COUNTIF(I$1:I91,I92)=0),MAX(Completed_DailyCreativeDelivery!N$1:N91)+1,"")</f>
        <v/>
      </c>
    </row>
    <row r="93" spans="9:14" x14ac:dyDescent="0.3">
      <c r="I93" s="6" t="str">
        <f t="shared" si="12"/>
        <v/>
      </c>
      <c r="J93" s="7" t="str">
        <f t="shared" si="9"/>
        <v/>
      </c>
      <c r="K93" s="7" t="str">
        <f t="shared" si="10"/>
        <v/>
      </c>
      <c r="L93" s="7" t="str">
        <f t="shared" si="11"/>
        <v/>
      </c>
      <c r="M93" s="7" t="str">
        <f t="shared" si="13"/>
        <v/>
      </c>
      <c r="N93" t="str">
        <f>IF(AND(C93=Completed_FinalOutput!$D$3,COUNTIF(I$1:I92,I93)=0),MAX(Completed_DailyCreativeDelivery!N$1:N92)+1,"")</f>
        <v/>
      </c>
    </row>
    <row r="94" spans="9:14" x14ac:dyDescent="0.3">
      <c r="I94" s="6" t="str">
        <f t="shared" si="12"/>
        <v/>
      </c>
      <c r="J94" s="7" t="str">
        <f t="shared" si="9"/>
        <v/>
      </c>
      <c r="K94" s="7" t="str">
        <f t="shared" si="10"/>
        <v/>
      </c>
      <c r="L94" s="7" t="str">
        <f t="shared" si="11"/>
        <v/>
      </c>
      <c r="M94" s="7" t="str">
        <f t="shared" si="13"/>
        <v/>
      </c>
      <c r="N94" t="str">
        <f>IF(AND(C94=Completed_FinalOutput!$D$3,COUNTIF(I$1:I93,I94)=0),MAX(Completed_DailyCreativeDelivery!N$1:N93)+1,"")</f>
        <v/>
      </c>
    </row>
    <row r="95" spans="9:14" x14ac:dyDescent="0.3">
      <c r="I95" s="6" t="str">
        <f t="shared" si="12"/>
        <v/>
      </c>
      <c r="J95" s="7" t="str">
        <f t="shared" si="9"/>
        <v/>
      </c>
      <c r="K95" s="7" t="str">
        <f t="shared" si="10"/>
        <v/>
      </c>
      <c r="L95" s="7" t="str">
        <f t="shared" si="11"/>
        <v/>
      </c>
      <c r="M95" s="7" t="str">
        <f t="shared" si="13"/>
        <v/>
      </c>
      <c r="N95" t="str">
        <f>IF(AND(C95=Completed_FinalOutput!$D$3,COUNTIF(I$1:I94,I95)=0),MAX(Completed_DailyCreativeDelivery!N$1:N94)+1,"")</f>
        <v/>
      </c>
    </row>
    <row r="96" spans="9:14" x14ac:dyDescent="0.3">
      <c r="I96" s="6" t="str">
        <f t="shared" si="12"/>
        <v/>
      </c>
      <c r="J96" s="7" t="str">
        <f t="shared" si="9"/>
        <v/>
      </c>
      <c r="K96" s="7" t="str">
        <f t="shared" si="10"/>
        <v/>
      </c>
      <c r="L96" s="7" t="str">
        <f t="shared" si="11"/>
        <v/>
      </c>
      <c r="M96" s="7" t="str">
        <f t="shared" si="13"/>
        <v/>
      </c>
      <c r="N96" t="str">
        <f>IF(AND(C96=Completed_FinalOutput!$D$3,COUNTIF(I$1:I95,I96)=0),MAX(Completed_DailyCreativeDelivery!N$1:N95)+1,"")</f>
        <v/>
      </c>
    </row>
    <row r="97" spans="9:14" x14ac:dyDescent="0.3">
      <c r="I97" s="6" t="str">
        <f t="shared" si="12"/>
        <v/>
      </c>
      <c r="J97" s="7" t="str">
        <f t="shared" si="9"/>
        <v/>
      </c>
      <c r="K97" s="7" t="str">
        <f t="shared" si="10"/>
        <v/>
      </c>
      <c r="L97" s="7" t="str">
        <f t="shared" si="11"/>
        <v/>
      </c>
      <c r="M97" s="7" t="str">
        <f t="shared" si="13"/>
        <v/>
      </c>
      <c r="N97" t="str">
        <f>IF(AND(C97=Completed_FinalOutput!$D$3,COUNTIF(I$1:I96,I97)=0),MAX(Completed_DailyCreativeDelivery!N$1:N96)+1,"")</f>
        <v/>
      </c>
    </row>
    <row r="98" spans="9:14" x14ac:dyDescent="0.3">
      <c r="I98" s="6" t="str">
        <f t="shared" si="12"/>
        <v/>
      </c>
      <c r="J98" s="7" t="str">
        <f t="shared" si="9"/>
        <v/>
      </c>
      <c r="K98" s="7" t="str">
        <f t="shared" si="10"/>
        <v/>
      </c>
      <c r="L98" s="7" t="str">
        <f t="shared" si="11"/>
        <v/>
      </c>
      <c r="M98" s="7" t="str">
        <f t="shared" si="13"/>
        <v/>
      </c>
      <c r="N98" t="str">
        <f>IF(AND(C98=Completed_FinalOutput!$D$3,COUNTIF(I$1:I97,I98)=0),MAX(Completed_DailyCreativeDelivery!N$1:N97)+1,"")</f>
        <v/>
      </c>
    </row>
    <row r="99" spans="9:14" x14ac:dyDescent="0.3">
      <c r="I99" s="6" t="str">
        <f t="shared" si="12"/>
        <v/>
      </c>
      <c r="J99" s="7" t="str">
        <f t="shared" si="9"/>
        <v/>
      </c>
      <c r="K99" s="7" t="str">
        <f t="shared" si="10"/>
        <v/>
      </c>
      <c r="L99" s="7" t="str">
        <f t="shared" si="11"/>
        <v/>
      </c>
      <c r="M99" s="7" t="str">
        <f t="shared" si="13"/>
        <v/>
      </c>
      <c r="N99" t="str">
        <f>IF(AND(C99=Completed_FinalOutput!$D$3,COUNTIF(I$1:I98,I99)=0),MAX(Completed_DailyCreativeDelivery!N$1:N98)+1,"")</f>
        <v/>
      </c>
    </row>
    <row r="100" spans="9:14" x14ac:dyDescent="0.3">
      <c r="I100" s="6" t="str">
        <f t="shared" si="12"/>
        <v/>
      </c>
      <c r="J100" s="7" t="str">
        <f t="shared" si="9"/>
        <v/>
      </c>
      <c r="K100" s="7" t="str">
        <f t="shared" si="10"/>
        <v/>
      </c>
      <c r="L100" s="7" t="str">
        <f t="shared" si="11"/>
        <v/>
      </c>
      <c r="M100" s="7" t="str">
        <f t="shared" si="13"/>
        <v/>
      </c>
      <c r="N100" t="str">
        <f>IF(AND(C100=Completed_FinalOutput!$D$3,COUNTIF(I$1:I99,I100)=0),MAX(Completed_DailyCreativeDelivery!N$1:N99)+1,"")</f>
        <v/>
      </c>
    </row>
    <row r="101" spans="9:14" x14ac:dyDescent="0.3">
      <c r="I101" s="6" t="str">
        <f t="shared" si="12"/>
        <v/>
      </c>
      <c r="J101" s="7" t="str">
        <f t="shared" si="9"/>
        <v/>
      </c>
      <c r="K101" s="7" t="str">
        <f t="shared" si="10"/>
        <v/>
      </c>
      <c r="L101" s="7" t="str">
        <f t="shared" si="11"/>
        <v/>
      </c>
      <c r="M101" s="7" t="str">
        <f t="shared" si="13"/>
        <v/>
      </c>
      <c r="N101" t="str">
        <f>IF(AND(C101=Completed_FinalOutput!$D$3,COUNTIF(I$1:I100,I101)=0),MAX(Completed_DailyCreativeDelivery!N$1:N100)+1,"")</f>
        <v/>
      </c>
    </row>
    <row r="102" spans="9:14" x14ac:dyDescent="0.3">
      <c r="I102" s="6" t="str">
        <f t="shared" si="12"/>
        <v/>
      </c>
      <c r="J102" s="7" t="str">
        <f t="shared" si="9"/>
        <v/>
      </c>
      <c r="K102" s="7" t="str">
        <f t="shared" si="10"/>
        <v/>
      </c>
      <c r="L102" s="7" t="str">
        <f t="shared" si="11"/>
        <v/>
      </c>
      <c r="M102" s="7" t="str">
        <f t="shared" si="13"/>
        <v/>
      </c>
      <c r="N102" t="str">
        <f>IF(AND(C102=Completed_FinalOutput!$D$3,COUNTIF(I$1:I101,I102)=0),MAX(Completed_DailyCreativeDelivery!N$1:N101)+1,"")</f>
        <v/>
      </c>
    </row>
    <row r="103" spans="9:14" x14ac:dyDescent="0.3">
      <c r="I103" s="6" t="str">
        <f t="shared" si="12"/>
        <v/>
      </c>
      <c r="J103" s="7" t="str">
        <f t="shared" si="9"/>
        <v/>
      </c>
      <c r="K103" s="7" t="str">
        <f t="shared" si="10"/>
        <v/>
      </c>
      <c r="L103" s="7" t="str">
        <f t="shared" si="11"/>
        <v/>
      </c>
      <c r="M103" s="7" t="str">
        <f t="shared" si="13"/>
        <v/>
      </c>
      <c r="N103" t="str">
        <f>IF(AND(C103=Completed_FinalOutput!$D$3,COUNTIF(I$1:I102,I103)=0),MAX(Completed_DailyCreativeDelivery!N$1:N102)+1,"")</f>
        <v/>
      </c>
    </row>
    <row r="104" spans="9:14" x14ac:dyDescent="0.3">
      <c r="I104" s="6" t="str">
        <f t="shared" si="12"/>
        <v/>
      </c>
      <c r="J104" s="7" t="str">
        <f t="shared" si="9"/>
        <v/>
      </c>
      <c r="K104" s="7" t="str">
        <f t="shared" si="10"/>
        <v/>
      </c>
      <c r="L104" s="7" t="str">
        <f t="shared" si="11"/>
        <v/>
      </c>
      <c r="M104" s="7" t="str">
        <f t="shared" si="13"/>
        <v/>
      </c>
      <c r="N104" t="str">
        <f>IF(AND(C104=Completed_FinalOutput!$D$3,COUNTIF(I$1:I103,I104)=0),MAX(Completed_DailyCreativeDelivery!N$1:N103)+1,"")</f>
        <v/>
      </c>
    </row>
    <row r="105" spans="9:14" x14ac:dyDescent="0.3">
      <c r="I105" s="6" t="str">
        <f t="shared" si="12"/>
        <v/>
      </c>
      <c r="J105" s="7" t="str">
        <f t="shared" si="9"/>
        <v/>
      </c>
      <c r="K105" s="7" t="str">
        <f t="shared" si="10"/>
        <v/>
      </c>
      <c r="L105" s="7" t="str">
        <f t="shared" si="11"/>
        <v/>
      </c>
      <c r="M105" s="7" t="str">
        <f t="shared" si="13"/>
        <v/>
      </c>
      <c r="N105" t="str">
        <f>IF(AND(C105=Completed_FinalOutput!$D$3,COUNTIF(I$1:I104,I105)=0),MAX(Completed_DailyCreativeDelivery!N$1:N104)+1,"")</f>
        <v/>
      </c>
    </row>
    <row r="106" spans="9:14" x14ac:dyDescent="0.3">
      <c r="I106" s="6" t="str">
        <f t="shared" si="12"/>
        <v/>
      </c>
      <c r="J106" s="7" t="str">
        <f t="shared" si="9"/>
        <v/>
      </c>
      <c r="K106" s="7" t="str">
        <f t="shared" si="10"/>
        <v/>
      </c>
      <c r="L106" s="7" t="str">
        <f t="shared" si="11"/>
        <v/>
      </c>
      <c r="M106" s="7" t="str">
        <f t="shared" si="13"/>
        <v/>
      </c>
      <c r="N106" t="str">
        <f>IF(AND(C106=Completed_FinalOutput!$D$3,COUNTIF(I$1:I105,I106)=0),MAX(Completed_DailyCreativeDelivery!N$1:N105)+1,"")</f>
        <v/>
      </c>
    </row>
    <row r="107" spans="9:14" x14ac:dyDescent="0.3">
      <c r="I107" s="6" t="str">
        <f t="shared" si="12"/>
        <v/>
      </c>
      <c r="J107" s="7" t="str">
        <f t="shared" si="9"/>
        <v/>
      </c>
      <c r="K107" s="7" t="str">
        <f t="shared" si="10"/>
        <v/>
      </c>
      <c r="L107" s="7" t="str">
        <f t="shared" si="11"/>
        <v/>
      </c>
      <c r="M107" s="7" t="str">
        <f t="shared" si="13"/>
        <v/>
      </c>
      <c r="N107" t="str">
        <f>IF(AND(C107=Completed_FinalOutput!$D$3,COUNTIF(I$1:I106,I107)=0),MAX(Completed_DailyCreativeDelivery!N$1:N106)+1,"")</f>
        <v/>
      </c>
    </row>
    <row r="108" spans="9:14" x14ac:dyDescent="0.3">
      <c r="I108" s="6" t="str">
        <f t="shared" si="12"/>
        <v/>
      </c>
      <c r="J108" s="7" t="str">
        <f t="shared" si="9"/>
        <v/>
      </c>
      <c r="K108" s="7" t="str">
        <f t="shared" si="10"/>
        <v/>
      </c>
      <c r="L108" s="7" t="str">
        <f t="shared" si="11"/>
        <v/>
      </c>
      <c r="M108" s="7" t="str">
        <f t="shared" si="13"/>
        <v/>
      </c>
      <c r="N108" t="str">
        <f>IF(AND(C108=Completed_FinalOutput!$D$3,COUNTIF(I$1:I107,I108)=0),MAX(Completed_DailyCreativeDelivery!N$1:N107)+1,"")</f>
        <v/>
      </c>
    </row>
    <row r="109" spans="9:14" x14ac:dyDescent="0.3">
      <c r="I109" s="6" t="str">
        <f t="shared" si="12"/>
        <v/>
      </c>
      <c r="J109" s="7" t="str">
        <f t="shared" si="9"/>
        <v/>
      </c>
      <c r="K109" s="7" t="str">
        <f t="shared" si="10"/>
        <v/>
      </c>
      <c r="L109" s="7" t="str">
        <f t="shared" si="11"/>
        <v/>
      </c>
      <c r="M109" s="7" t="str">
        <f t="shared" si="13"/>
        <v/>
      </c>
      <c r="N109" t="str">
        <f>IF(AND(C109=Completed_FinalOutput!$D$3,COUNTIF(I$1:I108,I109)=0),MAX(Completed_DailyCreativeDelivery!N$1:N108)+1,"")</f>
        <v/>
      </c>
    </row>
    <row r="110" spans="9:14" x14ac:dyDescent="0.3">
      <c r="I110" s="6" t="str">
        <f t="shared" si="12"/>
        <v/>
      </c>
      <c r="J110" s="7" t="str">
        <f t="shared" si="9"/>
        <v/>
      </c>
      <c r="K110" s="7" t="str">
        <f t="shared" si="10"/>
        <v/>
      </c>
      <c r="L110" s="7" t="str">
        <f t="shared" si="11"/>
        <v/>
      </c>
      <c r="M110" s="7" t="str">
        <f t="shared" si="13"/>
        <v/>
      </c>
      <c r="N110" t="str">
        <f>IF(AND(C110=Completed_FinalOutput!$D$3,COUNTIF(I$1:I109,I110)=0),MAX(Completed_DailyCreativeDelivery!N$1:N109)+1,"")</f>
        <v/>
      </c>
    </row>
    <row r="111" spans="9:14" x14ac:dyDescent="0.3">
      <c r="I111" s="6" t="str">
        <f t="shared" si="12"/>
        <v/>
      </c>
      <c r="J111" s="7" t="str">
        <f t="shared" si="9"/>
        <v/>
      </c>
      <c r="K111" s="7" t="str">
        <f t="shared" si="10"/>
        <v/>
      </c>
      <c r="L111" s="7" t="str">
        <f t="shared" si="11"/>
        <v/>
      </c>
      <c r="M111" s="7" t="str">
        <f t="shared" si="13"/>
        <v/>
      </c>
      <c r="N111" t="str">
        <f>IF(AND(C111=Completed_FinalOutput!$D$3,COUNTIF(I$1:I110,I111)=0),MAX(Completed_DailyCreativeDelivery!N$1:N110)+1,"")</f>
        <v/>
      </c>
    </row>
    <row r="112" spans="9:14" x14ac:dyDescent="0.3">
      <c r="I112" s="6" t="str">
        <f t="shared" si="12"/>
        <v/>
      </c>
      <c r="J112" s="7" t="str">
        <f t="shared" si="9"/>
        <v/>
      </c>
      <c r="K112" s="7" t="str">
        <f t="shared" si="10"/>
        <v/>
      </c>
      <c r="L112" s="7" t="str">
        <f t="shared" si="11"/>
        <v/>
      </c>
      <c r="M112" s="7" t="str">
        <f t="shared" si="13"/>
        <v/>
      </c>
      <c r="N112" t="str">
        <f>IF(AND(C112=Completed_FinalOutput!$D$3,COUNTIF(I$1:I111,I112)=0),MAX(Completed_DailyCreativeDelivery!N$1:N111)+1,"")</f>
        <v/>
      </c>
    </row>
    <row r="113" spans="9:14" x14ac:dyDescent="0.3">
      <c r="I113" s="6" t="str">
        <f t="shared" si="12"/>
        <v/>
      </c>
      <c r="J113" s="7" t="str">
        <f t="shared" si="9"/>
        <v/>
      </c>
      <c r="K113" s="7" t="str">
        <f t="shared" si="10"/>
        <v/>
      </c>
      <c r="L113" s="7" t="str">
        <f t="shared" si="11"/>
        <v/>
      </c>
      <c r="M113" s="7" t="str">
        <f t="shared" si="13"/>
        <v/>
      </c>
      <c r="N113" t="str">
        <f>IF(AND(C113=Completed_FinalOutput!$D$3,COUNTIF(I$1:I112,I113)=0),MAX(Completed_DailyCreativeDelivery!N$1:N112)+1,"")</f>
        <v/>
      </c>
    </row>
    <row r="114" spans="9:14" x14ac:dyDescent="0.3">
      <c r="I114" s="6" t="str">
        <f t="shared" si="12"/>
        <v/>
      </c>
      <c r="J114" s="7" t="str">
        <f t="shared" si="9"/>
        <v/>
      </c>
      <c r="K114" s="7" t="str">
        <f t="shared" si="10"/>
        <v/>
      </c>
      <c r="L114" s="7" t="str">
        <f t="shared" si="11"/>
        <v/>
      </c>
      <c r="M114" s="7" t="str">
        <f t="shared" si="13"/>
        <v/>
      </c>
      <c r="N114" t="str">
        <f>IF(AND(C114=Completed_FinalOutput!$D$3,COUNTIF(I$1:I113,I114)=0),MAX(Completed_DailyCreativeDelivery!N$1:N113)+1,"")</f>
        <v/>
      </c>
    </row>
    <row r="115" spans="9:14" x14ac:dyDescent="0.3">
      <c r="I115" s="6" t="str">
        <f t="shared" si="12"/>
        <v/>
      </c>
      <c r="J115" s="7" t="str">
        <f t="shared" si="9"/>
        <v/>
      </c>
      <c r="K115" s="7" t="str">
        <f t="shared" si="10"/>
        <v/>
      </c>
      <c r="L115" s="7" t="str">
        <f t="shared" si="11"/>
        <v/>
      </c>
      <c r="M115" s="7" t="str">
        <f t="shared" si="13"/>
        <v/>
      </c>
      <c r="N115" t="str">
        <f>IF(AND(C115=Completed_FinalOutput!$D$3,COUNTIF(I$1:I114,I115)=0),MAX(Completed_DailyCreativeDelivery!N$1:N114)+1,"")</f>
        <v/>
      </c>
    </row>
    <row r="116" spans="9:14" x14ac:dyDescent="0.3">
      <c r="I116" s="6" t="str">
        <f t="shared" si="12"/>
        <v/>
      </c>
      <c r="J116" s="7" t="str">
        <f t="shared" si="9"/>
        <v/>
      </c>
      <c r="K116" s="7" t="str">
        <f t="shared" si="10"/>
        <v/>
      </c>
      <c r="L116" s="7" t="str">
        <f t="shared" si="11"/>
        <v/>
      </c>
      <c r="M116" s="7" t="str">
        <f t="shared" si="13"/>
        <v/>
      </c>
      <c r="N116" t="str">
        <f>IF(AND(C116=Completed_FinalOutput!$D$3,COUNTIF(I$1:I115,I116)=0),MAX(Completed_DailyCreativeDelivery!N$1:N115)+1,"")</f>
        <v/>
      </c>
    </row>
    <row r="117" spans="9:14" x14ac:dyDescent="0.3">
      <c r="I117" s="6" t="str">
        <f t="shared" si="12"/>
        <v/>
      </c>
      <c r="J117" s="7" t="str">
        <f t="shared" si="9"/>
        <v/>
      </c>
      <c r="K117" s="7" t="str">
        <f t="shared" si="10"/>
        <v/>
      </c>
      <c r="L117" s="7" t="str">
        <f t="shared" si="11"/>
        <v/>
      </c>
      <c r="M117" s="7" t="str">
        <f t="shared" si="13"/>
        <v/>
      </c>
      <c r="N117" t="str">
        <f>IF(AND(C117=Completed_FinalOutput!$D$3,COUNTIF(I$1:I116,I117)=0),MAX(Completed_DailyCreativeDelivery!N$1:N116)+1,"")</f>
        <v/>
      </c>
    </row>
    <row r="118" spans="9:14" x14ac:dyDescent="0.3">
      <c r="I118" s="6" t="str">
        <f t="shared" si="12"/>
        <v/>
      </c>
      <c r="J118" s="7" t="str">
        <f t="shared" si="9"/>
        <v/>
      </c>
      <c r="K118" s="7" t="str">
        <f t="shared" si="10"/>
        <v/>
      </c>
      <c r="L118" s="7" t="str">
        <f t="shared" si="11"/>
        <v/>
      </c>
      <c r="M118" s="7" t="str">
        <f t="shared" si="13"/>
        <v/>
      </c>
      <c r="N118" t="str">
        <f>IF(AND(C118=Completed_FinalOutput!$D$3,COUNTIF(I$1:I117,I118)=0),MAX(Completed_DailyCreativeDelivery!N$1:N117)+1,"")</f>
        <v/>
      </c>
    </row>
    <row r="119" spans="9:14" x14ac:dyDescent="0.3">
      <c r="I119" s="6" t="str">
        <f t="shared" si="12"/>
        <v/>
      </c>
      <c r="J119" s="7" t="str">
        <f t="shared" si="9"/>
        <v/>
      </c>
      <c r="K119" s="7" t="str">
        <f t="shared" si="10"/>
        <v/>
      </c>
      <c r="L119" s="7" t="str">
        <f t="shared" si="11"/>
        <v/>
      </c>
      <c r="M119" s="7" t="str">
        <f t="shared" si="13"/>
        <v/>
      </c>
      <c r="N119" t="str">
        <f>IF(AND(C119=Completed_FinalOutput!$D$3,COUNTIF(I$1:I118,I119)=0),MAX(Completed_DailyCreativeDelivery!N$1:N118)+1,"")</f>
        <v/>
      </c>
    </row>
    <row r="120" spans="9:14" x14ac:dyDescent="0.3">
      <c r="I120" s="6" t="str">
        <f t="shared" si="12"/>
        <v/>
      </c>
      <c r="J120" s="7" t="str">
        <f t="shared" si="9"/>
        <v/>
      </c>
      <c r="K120" s="7" t="str">
        <f t="shared" si="10"/>
        <v/>
      </c>
      <c r="L120" s="7" t="str">
        <f t="shared" si="11"/>
        <v/>
      </c>
      <c r="M120" s="7" t="str">
        <f t="shared" si="13"/>
        <v/>
      </c>
      <c r="N120" t="str">
        <f>IF(AND(C120=Completed_FinalOutput!$D$3,COUNTIF(I$1:I119,I120)=0),MAX(Completed_DailyCreativeDelivery!N$1:N119)+1,"")</f>
        <v/>
      </c>
    </row>
    <row r="121" spans="9:14" x14ac:dyDescent="0.3">
      <c r="I121" s="6" t="str">
        <f t="shared" si="12"/>
        <v/>
      </c>
      <c r="J121" s="7" t="str">
        <f t="shared" si="9"/>
        <v/>
      </c>
      <c r="K121" s="7" t="str">
        <f t="shared" si="10"/>
        <v/>
      </c>
      <c r="L121" s="7" t="str">
        <f t="shared" si="11"/>
        <v/>
      </c>
      <c r="M121" s="7" t="str">
        <f t="shared" si="13"/>
        <v/>
      </c>
      <c r="N121" t="str">
        <f>IF(AND(C121=Completed_FinalOutput!$D$3,COUNTIF(I$1:I120,I121)=0),MAX(Completed_DailyCreativeDelivery!N$1:N120)+1,"")</f>
        <v/>
      </c>
    </row>
    <row r="122" spans="9:14" x14ac:dyDescent="0.3">
      <c r="I122" s="6" t="str">
        <f t="shared" si="12"/>
        <v/>
      </c>
      <c r="J122" s="7" t="str">
        <f t="shared" si="9"/>
        <v/>
      </c>
      <c r="K122" s="7" t="str">
        <f t="shared" si="10"/>
        <v/>
      </c>
      <c r="L122" s="7" t="str">
        <f t="shared" si="11"/>
        <v/>
      </c>
      <c r="M122" s="7" t="str">
        <f t="shared" si="13"/>
        <v/>
      </c>
      <c r="N122" t="str">
        <f>IF(AND(C122=Completed_FinalOutput!$D$3,COUNTIF(I$1:I121,I122)=0),MAX(Completed_DailyCreativeDelivery!N$1:N121)+1,"")</f>
        <v/>
      </c>
    </row>
    <row r="123" spans="9:14" x14ac:dyDescent="0.3">
      <c r="I123" s="6" t="str">
        <f t="shared" si="12"/>
        <v/>
      </c>
      <c r="J123" s="7" t="str">
        <f t="shared" si="9"/>
        <v/>
      </c>
      <c r="K123" s="7" t="str">
        <f t="shared" si="10"/>
        <v/>
      </c>
      <c r="L123" s="7" t="str">
        <f t="shared" si="11"/>
        <v/>
      </c>
      <c r="M123" s="7" t="str">
        <f t="shared" si="13"/>
        <v/>
      </c>
      <c r="N123" t="str">
        <f>IF(AND(C123=Completed_FinalOutput!$D$3,COUNTIF(I$1:I122,I123)=0),MAX(Completed_DailyCreativeDelivery!N$1:N122)+1,"")</f>
        <v/>
      </c>
    </row>
    <row r="124" spans="9:14" x14ac:dyDescent="0.3">
      <c r="I124" s="6" t="str">
        <f t="shared" si="12"/>
        <v/>
      </c>
      <c r="J124" s="7" t="str">
        <f t="shared" si="9"/>
        <v/>
      </c>
      <c r="K124" s="7" t="str">
        <f t="shared" si="10"/>
        <v/>
      </c>
      <c r="L124" s="7" t="str">
        <f t="shared" si="11"/>
        <v/>
      </c>
      <c r="M124" s="7" t="str">
        <f t="shared" si="13"/>
        <v/>
      </c>
      <c r="N124" t="str">
        <f>IF(AND(C124=Completed_FinalOutput!$D$3,COUNTIF(I$1:I123,I124)=0),MAX(Completed_DailyCreativeDelivery!N$1:N123)+1,"")</f>
        <v/>
      </c>
    </row>
    <row r="125" spans="9:14" x14ac:dyDescent="0.3">
      <c r="I125" s="6" t="str">
        <f t="shared" si="12"/>
        <v/>
      </c>
      <c r="J125" s="7" t="str">
        <f t="shared" si="9"/>
        <v/>
      </c>
      <c r="K125" s="7" t="str">
        <f t="shared" si="10"/>
        <v/>
      </c>
      <c r="L125" s="7" t="str">
        <f t="shared" si="11"/>
        <v/>
      </c>
      <c r="M125" s="7" t="str">
        <f t="shared" si="13"/>
        <v/>
      </c>
      <c r="N125" t="str">
        <f>IF(AND(C125=Completed_FinalOutput!$D$3,COUNTIF(I$1:I124,I125)=0),MAX(Completed_DailyCreativeDelivery!N$1:N124)+1,"")</f>
        <v/>
      </c>
    </row>
    <row r="126" spans="9:14" x14ac:dyDescent="0.3">
      <c r="I126" s="6" t="str">
        <f t="shared" si="12"/>
        <v/>
      </c>
      <c r="J126" s="7" t="str">
        <f t="shared" si="9"/>
        <v/>
      </c>
      <c r="K126" s="7" t="str">
        <f t="shared" si="10"/>
        <v/>
      </c>
      <c r="L126" s="7" t="str">
        <f t="shared" si="11"/>
        <v/>
      </c>
      <c r="M126" s="7" t="str">
        <f t="shared" si="13"/>
        <v/>
      </c>
      <c r="N126" t="str">
        <f>IF(AND(C126=Completed_FinalOutput!$D$3,COUNTIF(I$1:I125,I126)=0),MAX(Completed_DailyCreativeDelivery!N$1:N125)+1,"")</f>
        <v/>
      </c>
    </row>
    <row r="127" spans="9:14" x14ac:dyDescent="0.3">
      <c r="I127" s="6" t="str">
        <f t="shared" si="12"/>
        <v/>
      </c>
      <c r="J127" s="7" t="str">
        <f t="shared" si="9"/>
        <v/>
      </c>
      <c r="K127" s="7" t="str">
        <f t="shared" si="10"/>
        <v/>
      </c>
      <c r="L127" s="7" t="str">
        <f t="shared" si="11"/>
        <v/>
      </c>
      <c r="M127" s="7" t="str">
        <f t="shared" si="13"/>
        <v/>
      </c>
      <c r="N127" t="str">
        <f>IF(AND(C127=Completed_FinalOutput!$D$3,COUNTIF(I$1:I126,I127)=0),MAX(Completed_DailyCreativeDelivery!N$1:N126)+1,"")</f>
        <v/>
      </c>
    </row>
    <row r="128" spans="9:14" x14ac:dyDescent="0.3">
      <c r="I128" s="6" t="str">
        <f t="shared" si="12"/>
        <v/>
      </c>
      <c r="J128" s="7" t="str">
        <f t="shared" si="9"/>
        <v/>
      </c>
      <c r="K128" s="7" t="str">
        <f t="shared" si="10"/>
        <v/>
      </c>
      <c r="L128" s="7" t="str">
        <f t="shared" si="11"/>
        <v/>
      </c>
      <c r="M128" s="7" t="str">
        <f t="shared" si="13"/>
        <v/>
      </c>
      <c r="N128" t="str">
        <f>IF(AND(C128=Completed_FinalOutput!$D$3,COUNTIF(I$1:I127,I128)=0),MAX(Completed_DailyCreativeDelivery!N$1:N127)+1,"")</f>
        <v/>
      </c>
    </row>
    <row r="129" spans="9:14" x14ac:dyDescent="0.3">
      <c r="I129" s="6" t="str">
        <f t="shared" si="12"/>
        <v/>
      </c>
      <c r="J129" s="7" t="str">
        <f t="shared" si="9"/>
        <v/>
      </c>
      <c r="K129" s="7" t="str">
        <f t="shared" si="10"/>
        <v/>
      </c>
      <c r="L129" s="7" t="str">
        <f t="shared" si="11"/>
        <v/>
      </c>
      <c r="M129" s="7" t="str">
        <f t="shared" si="13"/>
        <v/>
      </c>
      <c r="N129" t="str">
        <f>IF(AND(C129=Completed_FinalOutput!$D$3,COUNTIF(I$1:I128,I129)=0),MAX(Completed_DailyCreativeDelivery!N$1:N128)+1,"")</f>
        <v/>
      </c>
    </row>
    <row r="130" spans="9:14" x14ac:dyDescent="0.3">
      <c r="I130" s="6" t="str">
        <f t="shared" si="12"/>
        <v/>
      </c>
      <c r="J130" s="7" t="str">
        <f t="shared" si="9"/>
        <v/>
      </c>
      <c r="K130" s="7" t="str">
        <f t="shared" si="10"/>
        <v/>
      </c>
      <c r="L130" s="7" t="str">
        <f t="shared" si="11"/>
        <v/>
      </c>
      <c r="M130" s="7" t="str">
        <f t="shared" si="13"/>
        <v/>
      </c>
      <c r="N130" t="str">
        <f>IF(AND(C130=Completed_FinalOutput!$D$3,COUNTIF(I$1:I129,I130)=0),MAX(Completed_DailyCreativeDelivery!N$1:N129)+1,"")</f>
        <v/>
      </c>
    </row>
    <row r="131" spans="9:14" x14ac:dyDescent="0.3">
      <c r="I131" s="6" t="str">
        <f t="shared" si="12"/>
        <v/>
      </c>
      <c r="J131" s="7" t="str">
        <f t="shared" ref="J131:J194" si="14">MID($I131,11,1)</f>
        <v/>
      </c>
      <c r="K131" s="7" t="str">
        <f t="shared" ref="K131:K194" si="15">MID($I131,12,2)</f>
        <v/>
      </c>
      <c r="L131" s="7" t="str">
        <f t="shared" ref="L131:L194" si="16">MID($I131,14,2)</f>
        <v/>
      </c>
      <c r="M131" s="7" t="str">
        <f t="shared" si="13"/>
        <v/>
      </c>
      <c r="N131" t="str">
        <f>IF(AND(C131=Completed_FinalOutput!$D$3,COUNTIF(I$1:I130,I131)=0),MAX(Completed_DailyCreativeDelivery!N$1:N130)+1,"")</f>
        <v/>
      </c>
    </row>
    <row r="132" spans="9:14" x14ac:dyDescent="0.3">
      <c r="I132" s="6" t="str">
        <f t="shared" si="12"/>
        <v/>
      </c>
      <c r="J132" s="7" t="str">
        <f t="shared" si="14"/>
        <v/>
      </c>
      <c r="K132" s="7" t="str">
        <f t="shared" si="15"/>
        <v/>
      </c>
      <c r="L132" s="7" t="str">
        <f t="shared" si="16"/>
        <v/>
      </c>
      <c r="M132" s="7" t="str">
        <f t="shared" si="13"/>
        <v/>
      </c>
      <c r="N132" t="str">
        <f>IF(AND(C132=Completed_FinalOutput!$D$3,COUNTIF(I$1:I131,I132)=0),MAX(Completed_DailyCreativeDelivery!N$1:N131)+1,"")</f>
        <v/>
      </c>
    </row>
    <row r="133" spans="9:14" x14ac:dyDescent="0.3">
      <c r="I133" s="6" t="str">
        <f t="shared" si="12"/>
        <v/>
      </c>
      <c r="J133" s="7" t="str">
        <f t="shared" si="14"/>
        <v/>
      </c>
      <c r="K133" s="7" t="str">
        <f t="shared" si="15"/>
        <v/>
      </c>
      <c r="L133" s="7" t="str">
        <f t="shared" si="16"/>
        <v/>
      </c>
      <c r="M133" s="7" t="str">
        <f t="shared" si="13"/>
        <v/>
      </c>
      <c r="N133" t="str">
        <f>IF(AND(C133=Completed_FinalOutput!$D$3,COUNTIF(I$1:I132,I133)=0),MAX(Completed_DailyCreativeDelivery!N$1:N132)+1,"")</f>
        <v/>
      </c>
    </row>
    <row r="134" spans="9:14" x14ac:dyDescent="0.3">
      <c r="I134" s="6" t="str">
        <f t="shared" si="12"/>
        <v/>
      </c>
      <c r="J134" s="7" t="str">
        <f t="shared" si="14"/>
        <v/>
      </c>
      <c r="K134" s="7" t="str">
        <f t="shared" si="15"/>
        <v/>
      </c>
      <c r="L134" s="7" t="str">
        <f t="shared" si="16"/>
        <v/>
      </c>
      <c r="M134" s="7" t="str">
        <f t="shared" si="13"/>
        <v/>
      </c>
      <c r="N134" t="str">
        <f>IF(AND(C134=Completed_FinalOutput!$D$3,COUNTIF(I$1:I133,I134)=0),MAX(Completed_DailyCreativeDelivery!N$1:N133)+1,"")</f>
        <v/>
      </c>
    </row>
    <row r="135" spans="9:14" x14ac:dyDescent="0.3">
      <c r="I135" s="6" t="str">
        <f t="shared" si="12"/>
        <v/>
      </c>
      <c r="J135" s="7" t="str">
        <f t="shared" si="14"/>
        <v/>
      </c>
      <c r="K135" s="7" t="str">
        <f t="shared" si="15"/>
        <v/>
      </c>
      <c r="L135" s="7" t="str">
        <f t="shared" si="16"/>
        <v/>
      </c>
      <c r="M135" s="7" t="str">
        <f t="shared" si="13"/>
        <v/>
      </c>
      <c r="N135" t="str">
        <f>IF(AND(C135=Completed_FinalOutput!$D$3,COUNTIF(I$1:I134,I135)=0),MAX(Completed_DailyCreativeDelivery!N$1:N134)+1,"")</f>
        <v/>
      </c>
    </row>
    <row r="136" spans="9:14" x14ac:dyDescent="0.3">
      <c r="I136" s="6" t="str">
        <f t="shared" si="12"/>
        <v/>
      </c>
      <c r="J136" s="7" t="str">
        <f t="shared" si="14"/>
        <v/>
      </c>
      <c r="K136" s="7" t="str">
        <f t="shared" si="15"/>
        <v/>
      </c>
      <c r="L136" s="7" t="str">
        <f t="shared" si="16"/>
        <v/>
      </c>
      <c r="M136" s="7" t="str">
        <f t="shared" si="13"/>
        <v/>
      </c>
      <c r="N136" t="str">
        <f>IF(AND(C136=Completed_FinalOutput!$D$3,COUNTIF(I$1:I135,I136)=0),MAX(Completed_DailyCreativeDelivery!N$1:N135)+1,"")</f>
        <v/>
      </c>
    </row>
    <row r="137" spans="9:14" x14ac:dyDescent="0.3">
      <c r="I137" s="6" t="str">
        <f t="shared" si="12"/>
        <v/>
      </c>
      <c r="J137" s="7" t="str">
        <f t="shared" si="14"/>
        <v/>
      </c>
      <c r="K137" s="7" t="str">
        <f t="shared" si="15"/>
        <v/>
      </c>
      <c r="L137" s="7" t="str">
        <f t="shared" si="16"/>
        <v/>
      </c>
      <c r="M137" s="7" t="str">
        <f t="shared" si="13"/>
        <v/>
      </c>
      <c r="N137" t="str">
        <f>IF(AND(C137=Completed_FinalOutput!$D$3,COUNTIF(I$1:I136,I137)=0),MAX(Completed_DailyCreativeDelivery!N$1:N136)+1,"")</f>
        <v/>
      </c>
    </row>
    <row r="138" spans="9:14" x14ac:dyDescent="0.3">
      <c r="I138" s="6" t="str">
        <f t="shared" si="12"/>
        <v/>
      </c>
      <c r="J138" s="7" t="str">
        <f t="shared" si="14"/>
        <v/>
      </c>
      <c r="K138" s="7" t="str">
        <f t="shared" si="15"/>
        <v/>
      </c>
      <c r="L138" s="7" t="str">
        <f t="shared" si="16"/>
        <v/>
      </c>
      <c r="M138" s="7" t="str">
        <f t="shared" si="13"/>
        <v/>
      </c>
      <c r="N138" t="str">
        <f>IF(AND(C138=Completed_FinalOutput!$D$3,COUNTIF(I$1:I137,I138)=0),MAX(Completed_DailyCreativeDelivery!N$1:N137)+1,"")</f>
        <v/>
      </c>
    </row>
    <row r="139" spans="9:14" x14ac:dyDescent="0.3">
      <c r="I139" s="6" t="str">
        <f t="shared" ref="I139:I202" si="17">IF(B139="","",MID(H139,FIND("kw=",H139)+3,200))</f>
        <v/>
      </c>
      <c r="J139" s="7" t="str">
        <f t="shared" si="14"/>
        <v/>
      </c>
      <c r="K139" s="7" t="str">
        <f t="shared" si="15"/>
        <v/>
      </c>
      <c r="L139" s="7" t="str">
        <f t="shared" si="16"/>
        <v/>
      </c>
      <c r="M139" s="7" t="str">
        <f t="shared" ref="M139:M202" si="18">IF(B139="","",MID(I139,FIND("@",I139)+1,7))</f>
        <v/>
      </c>
      <c r="N139" t="str">
        <f>IF(AND(C139=Completed_FinalOutput!$D$3,COUNTIF(I$1:I138,I139)=0),MAX(Completed_DailyCreativeDelivery!N$1:N138)+1,"")</f>
        <v/>
      </c>
    </row>
    <row r="140" spans="9:14" x14ac:dyDescent="0.3">
      <c r="I140" s="6" t="str">
        <f t="shared" si="17"/>
        <v/>
      </c>
      <c r="J140" s="7" t="str">
        <f t="shared" si="14"/>
        <v/>
      </c>
      <c r="K140" s="7" t="str">
        <f t="shared" si="15"/>
        <v/>
      </c>
      <c r="L140" s="7" t="str">
        <f t="shared" si="16"/>
        <v/>
      </c>
      <c r="M140" s="7" t="str">
        <f t="shared" si="18"/>
        <v/>
      </c>
      <c r="N140" t="str">
        <f>IF(AND(C140=Completed_FinalOutput!$D$3,COUNTIF(I$1:I139,I140)=0),MAX(Completed_DailyCreativeDelivery!N$1:N139)+1,"")</f>
        <v/>
      </c>
    </row>
    <row r="141" spans="9:14" x14ac:dyDescent="0.3">
      <c r="I141" s="6" t="str">
        <f t="shared" si="17"/>
        <v/>
      </c>
      <c r="J141" s="7" t="str">
        <f t="shared" si="14"/>
        <v/>
      </c>
      <c r="K141" s="7" t="str">
        <f t="shared" si="15"/>
        <v/>
      </c>
      <c r="L141" s="7" t="str">
        <f t="shared" si="16"/>
        <v/>
      </c>
      <c r="M141" s="7" t="str">
        <f t="shared" si="18"/>
        <v/>
      </c>
      <c r="N141" t="str">
        <f>IF(AND(C141=Completed_FinalOutput!$D$3,COUNTIF(I$1:I140,I141)=0),MAX(Completed_DailyCreativeDelivery!N$1:N140)+1,"")</f>
        <v/>
      </c>
    </row>
    <row r="142" spans="9:14" x14ac:dyDescent="0.3">
      <c r="I142" s="6" t="str">
        <f t="shared" si="17"/>
        <v/>
      </c>
      <c r="J142" s="7" t="str">
        <f t="shared" si="14"/>
        <v/>
      </c>
      <c r="K142" s="7" t="str">
        <f t="shared" si="15"/>
        <v/>
      </c>
      <c r="L142" s="7" t="str">
        <f t="shared" si="16"/>
        <v/>
      </c>
      <c r="M142" s="7" t="str">
        <f t="shared" si="18"/>
        <v/>
      </c>
      <c r="N142" t="str">
        <f>IF(AND(C142=Completed_FinalOutput!$D$3,COUNTIF(I$1:I141,I142)=0),MAX(Completed_DailyCreativeDelivery!N$1:N141)+1,"")</f>
        <v/>
      </c>
    </row>
    <row r="143" spans="9:14" x14ac:dyDescent="0.3">
      <c r="I143" s="6" t="str">
        <f t="shared" si="17"/>
        <v/>
      </c>
      <c r="J143" s="7" t="str">
        <f t="shared" si="14"/>
        <v/>
      </c>
      <c r="K143" s="7" t="str">
        <f t="shared" si="15"/>
        <v/>
      </c>
      <c r="L143" s="7" t="str">
        <f t="shared" si="16"/>
        <v/>
      </c>
      <c r="M143" s="7" t="str">
        <f t="shared" si="18"/>
        <v/>
      </c>
      <c r="N143" t="str">
        <f>IF(AND(C143=Completed_FinalOutput!$D$3,COUNTIF(I$1:I142,I143)=0),MAX(Completed_DailyCreativeDelivery!N$1:N142)+1,"")</f>
        <v/>
      </c>
    </row>
    <row r="144" spans="9:14" x14ac:dyDescent="0.3">
      <c r="I144" s="6" t="str">
        <f t="shared" si="17"/>
        <v/>
      </c>
      <c r="J144" s="7" t="str">
        <f t="shared" si="14"/>
        <v/>
      </c>
      <c r="K144" s="7" t="str">
        <f t="shared" si="15"/>
        <v/>
      </c>
      <c r="L144" s="7" t="str">
        <f t="shared" si="16"/>
        <v/>
      </c>
      <c r="M144" s="7" t="str">
        <f t="shared" si="18"/>
        <v/>
      </c>
      <c r="N144" t="str">
        <f>IF(AND(C144=Completed_FinalOutput!$D$3,COUNTIF(I$1:I143,I144)=0),MAX(Completed_DailyCreativeDelivery!N$1:N143)+1,"")</f>
        <v/>
      </c>
    </row>
    <row r="145" spans="9:14" x14ac:dyDescent="0.3">
      <c r="I145" s="6" t="str">
        <f t="shared" si="17"/>
        <v/>
      </c>
      <c r="J145" s="7" t="str">
        <f t="shared" si="14"/>
        <v/>
      </c>
      <c r="K145" s="7" t="str">
        <f t="shared" si="15"/>
        <v/>
      </c>
      <c r="L145" s="7" t="str">
        <f t="shared" si="16"/>
        <v/>
      </c>
      <c r="M145" s="7" t="str">
        <f t="shared" si="18"/>
        <v/>
      </c>
      <c r="N145" t="str">
        <f>IF(AND(C145=Completed_FinalOutput!$D$3,COUNTIF(I$1:I144,I145)=0),MAX(Completed_DailyCreativeDelivery!N$1:N144)+1,"")</f>
        <v/>
      </c>
    </row>
    <row r="146" spans="9:14" x14ac:dyDescent="0.3">
      <c r="I146" s="6" t="str">
        <f t="shared" si="17"/>
        <v/>
      </c>
      <c r="J146" s="7" t="str">
        <f t="shared" si="14"/>
        <v/>
      </c>
      <c r="K146" s="7" t="str">
        <f t="shared" si="15"/>
        <v/>
      </c>
      <c r="L146" s="7" t="str">
        <f t="shared" si="16"/>
        <v/>
      </c>
      <c r="M146" s="7" t="str">
        <f t="shared" si="18"/>
        <v/>
      </c>
      <c r="N146" t="str">
        <f>IF(AND(C146=Completed_FinalOutput!$D$3,COUNTIF(I$1:I145,I146)=0),MAX(Completed_DailyCreativeDelivery!N$1:N145)+1,"")</f>
        <v/>
      </c>
    </row>
    <row r="147" spans="9:14" x14ac:dyDescent="0.3">
      <c r="I147" s="6" t="str">
        <f t="shared" si="17"/>
        <v/>
      </c>
      <c r="J147" s="7" t="str">
        <f t="shared" si="14"/>
        <v/>
      </c>
      <c r="K147" s="7" t="str">
        <f t="shared" si="15"/>
        <v/>
      </c>
      <c r="L147" s="7" t="str">
        <f t="shared" si="16"/>
        <v/>
      </c>
      <c r="M147" s="7" t="str">
        <f t="shared" si="18"/>
        <v/>
      </c>
      <c r="N147" t="str">
        <f>IF(AND(C147=Completed_FinalOutput!$D$3,COUNTIF(I$1:I146,I147)=0),MAX(Completed_DailyCreativeDelivery!N$1:N146)+1,"")</f>
        <v/>
      </c>
    </row>
    <row r="148" spans="9:14" x14ac:dyDescent="0.3">
      <c r="I148" s="6" t="str">
        <f t="shared" si="17"/>
        <v/>
      </c>
      <c r="J148" s="7" t="str">
        <f t="shared" si="14"/>
        <v/>
      </c>
      <c r="K148" s="7" t="str">
        <f t="shared" si="15"/>
        <v/>
      </c>
      <c r="L148" s="7" t="str">
        <f t="shared" si="16"/>
        <v/>
      </c>
      <c r="M148" s="7" t="str">
        <f t="shared" si="18"/>
        <v/>
      </c>
      <c r="N148" t="str">
        <f>IF(AND(C148=Completed_FinalOutput!$D$3,COUNTIF(I$1:I147,I148)=0),MAX(Completed_DailyCreativeDelivery!N$1:N147)+1,"")</f>
        <v/>
      </c>
    </row>
    <row r="149" spans="9:14" x14ac:dyDescent="0.3">
      <c r="I149" s="6" t="str">
        <f t="shared" si="17"/>
        <v/>
      </c>
      <c r="J149" s="7" t="str">
        <f t="shared" si="14"/>
        <v/>
      </c>
      <c r="K149" s="7" t="str">
        <f t="shared" si="15"/>
        <v/>
      </c>
      <c r="L149" s="7" t="str">
        <f t="shared" si="16"/>
        <v/>
      </c>
      <c r="M149" s="7" t="str">
        <f t="shared" si="18"/>
        <v/>
      </c>
      <c r="N149" t="str">
        <f>IF(AND(C149=Completed_FinalOutput!$D$3,COUNTIF(I$1:I148,I149)=0),MAX(Completed_DailyCreativeDelivery!N$1:N148)+1,"")</f>
        <v/>
      </c>
    </row>
    <row r="150" spans="9:14" x14ac:dyDescent="0.3">
      <c r="I150" s="6" t="str">
        <f t="shared" si="17"/>
        <v/>
      </c>
      <c r="J150" s="7" t="str">
        <f t="shared" si="14"/>
        <v/>
      </c>
      <c r="K150" s="7" t="str">
        <f t="shared" si="15"/>
        <v/>
      </c>
      <c r="L150" s="7" t="str">
        <f t="shared" si="16"/>
        <v/>
      </c>
      <c r="M150" s="7" t="str">
        <f t="shared" si="18"/>
        <v/>
      </c>
      <c r="N150" t="str">
        <f>IF(AND(C150=Completed_FinalOutput!$D$3,COUNTIF(I$1:I149,I150)=0),MAX(Completed_DailyCreativeDelivery!N$1:N149)+1,"")</f>
        <v/>
      </c>
    </row>
    <row r="151" spans="9:14" x14ac:dyDescent="0.3">
      <c r="I151" s="6" t="str">
        <f t="shared" si="17"/>
        <v/>
      </c>
      <c r="J151" s="7" t="str">
        <f t="shared" si="14"/>
        <v/>
      </c>
      <c r="K151" s="7" t="str">
        <f t="shared" si="15"/>
        <v/>
      </c>
      <c r="L151" s="7" t="str">
        <f t="shared" si="16"/>
        <v/>
      </c>
      <c r="M151" s="7" t="str">
        <f t="shared" si="18"/>
        <v/>
      </c>
      <c r="N151" t="str">
        <f>IF(AND(C151=Completed_FinalOutput!$D$3,COUNTIF(I$1:I150,I151)=0),MAX(Completed_DailyCreativeDelivery!N$1:N150)+1,"")</f>
        <v/>
      </c>
    </row>
    <row r="152" spans="9:14" x14ac:dyDescent="0.3">
      <c r="I152" s="6" t="str">
        <f t="shared" si="17"/>
        <v/>
      </c>
      <c r="J152" s="7" t="str">
        <f t="shared" si="14"/>
        <v/>
      </c>
      <c r="K152" s="7" t="str">
        <f t="shared" si="15"/>
        <v/>
      </c>
      <c r="L152" s="7" t="str">
        <f t="shared" si="16"/>
        <v/>
      </c>
      <c r="M152" s="7" t="str">
        <f t="shared" si="18"/>
        <v/>
      </c>
      <c r="N152" t="str">
        <f>IF(AND(C152=Completed_FinalOutput!$D$3,COUNTIF(I$1:I151,I152)=0),MAX(Completed_DailyCreativeDelivery!N$1:N151)+1,"")</f>
        <v/>
      </c>
    </row>
    <row r="153" spans="9:14" x14ac:dyDescent="0.3">
      <c r="I153" s="6" t="str">
        <f t="shared" si="17"/>
        <v/>
      </c>
      <c r="J153" s="7" t="str">
        <f t="shared" si="14"/>
        <v/>
      </c>
      <c r="K153" s="7" t="str">
        <f t="shared" si="15"/>
        <v/>
      </c>
      <c r="L153" s="7" t="str">
        <f t="shared" si="16"/>
        <v/>
      </c>
      <c r="M153" s="7" t="str">
        <f t="shared" si="18"/>
        <v/>
      </c>
      <c r="N153" t="str">
        <f>IF(AND(C153=Completed_FinalOutput!$D$3,COUNTIF(I$1:I152,I153)=0),MAX(Completed_DailyCreativeDelivery!N$1:N152)+1,"")</f>
        <v/>
      </c>
    </row>
    <row r="154" spans="9:14" x14ac:dyDescent="0.3">
      <c r="I154" s="6" t="str">
        <f t="shared" si="17"/>
        <v/>
      </c>
      <c r="J154" s="7" t="str">
        <f t="shared" si="14"/>
        <v/>
      </c>
      <c r="K154" s="7" t="str">
        <f t="shared" si="15"/>
        <v/>
      </c>
      <c r="L154" s="7" t="str">
        <f t="shared" si="16"/>
        <v/>
      </c>
      <c r="M154" s="7" t="str">
        <f t="shared" si="18"/>
        <v/>
      </c>
      <c r="N154" t="str">
        <f>IF(AND(C154=Completed_FinalOutput!$D$3,COUNTIF(I$1:I153,I154)=0),MAX(Completed_DailyCreativeDelivery!N$1:N153)+1,"")</f>
        <v/>
      </c>
    </row>
    <row r="155" spans="9:14" x14ac:dyDescent="0.3">
      <c r="I155" s="6" t="str">
        <f t="shared" si="17"/>
        <v/>
      </c>
      <c r="J155" s="7" t="str">
        <f t="shared" si="14"/>
        <v/>
      </c>
      <c r="K155" s="7" t="str">
        <f t="shared" si="15"/>
        <v/>
      </c>
      <c r="L155" s="7" t="str">
        <f t="shared" si="16"/>
        <v/>
      </c>
      <c r="M155" s="7" t="str">
        <f t="shared" si="18"/>
        <v/>
      </c>
      <c r="N155" t="str">
        <f>IF(AND(C155=Completed_FinalOutput!$D$3,COUNTIF(I$1:I154,I155)=0),MAX(Completed_DailyCreativeDelivery!N$1:N154)+1,"")</f>
        <v/>
      </c>
    </row>
    <row r="156" spans="9:14" x14ac:dyDescent="0.3">
      <c r="I156" s="6" t="str">
        <f t="shared" si="17"/>
        <v/>
      </c>
      <c r="J156" s="7" t="str">
        <f t="shared" si="14"/>
        <v/>
      </c>
      <c r="K156" s="7" t="str">
        <f t="shared" si="15"/>
        <v/>
      </c>
      <c r="L156" s="7" t="str">
        <f t="shared" si="16"/>
        <v/>
      </c>
      <c r="M156" s="7" t="str">
        <f t="shared" si="18"/>
        <v/>
      </c>
      <c r="N156" t="str">
        <f>IF(AND(C156=Completed_FinalOutput!$D$3,COUNTIF(I$1:I155,I156)=0),MAX(Completed_DailyCreativeDelivery!N$1:N155)+1,"")</f>
        <v/>
      </c>
    </row>
    <row r="157" spans="9:14" x14ac:dyDescent="0.3">
      <c r="I157" s="6" t="str">
        <f t="shared" si="17"/>
        <v/>
      </c>
      <c r="J157" s="7" t="str">
        <f t="shared" si="14"/>
        <v/>
      </c>
      <c r="K157" s="7" t="str">
        <f t="shared" si="15"/>
        <v/>
      </c>
      <c r="L157" s="7" t="str">
        <f t="shared" si="16"/>
        <v/>
      </c>
      <c r="M157" s="7" t="str">
        <f t="shared" si="18"/>
        <v/>
      </c>
      <c r="N157" t="str">
        <f>IF(AND(C157=Completed_FinalOutput!$D$3,COUNTIF(I$1:I156,I157)=0),MAX(Completed_DailyCreativeDelivery!N$1:N156)+1,"")</f>
        <v/>
      </c>
    </row>
    <row r="158" spans="9:14" x14ac:dyDescent="0.3">
      <c r="I158" s="6" t="str">
        <f t="shared" si="17"/>
        <v/>
      </c>
      <c r="J158" s="7" t="str">
        <f t="shared" si="14"/>
        <v/>
      </c>
      <c r="K158" s="7" t="str">
        <f t="shared" si="15"/>
        <v/>
      </c>
      <c r="L158" s="7" t="str">
        <f t="shared" si="16"/>
        <v/>
      </c>
      <c r="M158" s="7" t="str">
        <f t="shared" si="18"/>
        <v/>
      </c>
      <c r="N158" t="str">
        <f>IF(AND(C158=Completed_FinalOutput!$D$3,COUNTIF(I$1:I157,I158)=0),MAX(Completed_DailyCreativeDelivery!N$1:N157)+1,"")</f>
        <v/>
      </c>
    </row>
    <row r="159" spans="9:14" x14ac:dyDescent="0.3">
      <c r="I159" s="6" t="str">
        <f t="shared" si="17"/>
        <v/>
      </c>
      <c r="J159" s="7" t="str">
        <f t="shared" si="14"/>
        <v/>
      </c>
      <c r="K159" s="7" t="str">
        <f t="shared" si="15"/>
        <v/>
      </c>
      <c r="L159" s="7" t="str">
        <f t="shared" si="16"/>
        <v/>
      </c>
      <c r="M159" s="7" t="str">
        <f t="shared" si="18"/>
        <v/>
      </c>
      <c r="N159" t="str">
        <f>IF(AND(C159=Completed_FinalOutput!$D$3,COUNTIF(I$1:I158,I159)=0),MAX(Completed_DailyCreativeDelivery!N$1:N158)+1,"")</f>
        <v/>
      </c>
    </row>
    <row r="160" spans="9:14" x14ac:dyDescent="0.3">
      <c r="I160" s="6" t="str">
        <f t="shared" si="17"/>
        <v/>
      </c>
      <c r="J160" s="7" t="str">
        <f t="shared" si="14"/>
        <v/>
      </c>
      <c r="K160" s="7" t="str">
        <f t="shared" si="15"/>
        <v/>
      </c>
      <c r="L160" s="7" t="str">
        <f t="shared" si="16"/>
        <v/>
      </c>
      <c r="M160" s="7" t="str">
        <f t="shared" si="18"/>
        <v/>
      </c>
      <c r="N160" t="str">
        <f>IF(AND(C160=Completed_FinalOutput!$D$3,COUNTIF(I$1:I159,I160)=0),MAX(Completed_DailyCreativeDelivery!N$1:N159)+1,"")</f>
        <v/>
      </c>
    </row>
    <row r="161" spans="9:14" x14ac:dyDescent="0.3">
      <c r="I161" s="6" t="str">
        <f t="shared" si="17"/>
        <v/>
      </c>
      <c r="J161" s="7" t="str">
        <f t="shared" si="14"/>
        <v/>
      </c>
      <c r="K161" s="7" t="str">
        <f t="shared" si="15"/>
        <v/>
      </c>
      <c r="L161" s="7" t="str">
        <f t="shared" si="16"/>
        <v/>
      </c>
      <c r="M161" s="7" t="str">
        <f t="shared" si="18"/>
        <v/>
      </c>
      <c r="N161" t="str">
        <f>IF(AND(C161=Completed_FinalOutput!$D$3,COUNTIF(I$1:I160,I161)=0),MAX(Completed_DailyCreativeDelivery!N$1:N160)+1,"")</f>
        <v/>
      </c>
    </row>
    <row r="162" spans="9:14" x14ac:dyDescent="0.3">
      <c r="I162" s="6" t="str">
        <f t="shared" si="17"/>
        <v/>
      </c>
      <c r="J162" s="7" t="str">
        <f t="shared" si="14"/>
        <v/>
      </c>
      <c r="K162" s="7" t="str">
        <f t="shared" si="15"/>
        <v/>
      </c>
      <c r="L162" s="7" t="str">
        <f t="shared" si="16"/>
        <v/>
      </c>
      <c r="M162" s="7" t="str">
        <f t="shared" si="18"/>
        <v/>
      </c>
      <c r="N162" t="str">
        <f>IF(AND(C162=Completed_FinalOutput!$D$3,COUNTIF(I$1:I161,I162)=0),MAX(Completed_DailyCreativeDelivery!N$1:N161)+1,"")</f>
        <v/>
      </c>
    </row>
    <row r="163" spans="9:14" x14ac:dyDescent="0.3">
      <c r="I163" s="6" t="str">
        <f t="shared" si="17"/>
        <v/>
      </c>
      <c r="J163" s="7" t="str">
        <f t="shared" si="14"/>
        <v/>
      </c>
      <c r="K163" s="7" t="str">
        <f t="shared" si="15"/>
        <v/>
      </c>
      <c r="L163" s="7" t="str">
        <f t="shared" si="16"/>
        <v/>
      </c>
      <c r="M163" s="7" t="str">
        <f t="shared" si="18"/>
        <v/>
      </c>
      <c r="N163" t="str">
        <f>IF(AND(C163=Completed_FinalOutput!$D$3,COUNTIF(I$1:I162,I163)=0),MAX(Completed_DailyCreativeDelivery!N$1:N162)+1,"")</f>
        <v/>
      </c>
    </row>
    <row r="164" spans="9:14" x14ac:dyDescent="0.3">
      <c r="I164" s="6" t="str">
        <f t="shared" si="17"/>
        <v/>
      </c>
      <c r="J164" s="7" t="str">
        <f t="shared" si="14"/>
        <v/>
      </c>
      <c r="K164" s="7" t="str">
        <f t="shared" si="15"/>
        <v/>
      </c>
      <c r="L164" s="7" t="str">
        <f t="shared" si="16"/>
        <v/>
      </c>
      <c r="M164" s="7" t="str">
        <f t="shared" si="18"/>
        <v/>
      </c>
      <c r="N164" t="str">
        <f>IF(AND(C164=Completed_FinalOutput!$D$3,COUNTIF(I$1:I163,I164)=0),MAX(Completed_DailyCreativeDelivery!N$1:N163)+1,"")</f>
        <v/>
      </c>
    </row>
    <row r="165" spans="9:14" x14ac:dyDescent="0.3">
      <c r="I165" s="6" t="str">
        <f t="shared" si="17"/>
        <v/>
      </c>
      <c r="J165" s="7" t="str">
        <f t="shared" si="14"/>
        <v/>
      </c>
      <c r="K165" s="7" t="str">
        <f t="shared" si="15"/>
        <v/>
      </c>
      <c r="L165" s="7" t="str">
        <f t="shared" si="16"/>
        <v/>
      </c>
      <c r="M165" s="7" t="str">
        <f t="shared" si="18"/>
        <v/>
      </c>
      <c r="N165" t="str">
        <f>IF(AND(C165=Completed_FinalOutput!$D$3,COUNTIF(I$1:I164,I165)=0),MAX(Completed_DailyCreativeDelivery!N$1:N164)+1,"")</f>
        <v/>
      </c>
    </row>
    <row r="166" spans="9:14" x14ac:dyDescent="0.3">
      <c r="I166" s="6" t="str">
        <f t="shared" si="17"/>
        <v/>
      </c>
      <c r="J166" s="7" t="str">
        <f t="shared" si="14"/>
        <v/>
      </c>
      <c r="K166" s="7" t="str">
        <f t="shared" si="15"/>
        <v/>
      </c>
      <c r="L166" s="7" t="str">
        <f t="shared" si="16"/>
        <v/>
      </c>
      <c r="M166" s="7" t="str">
        <f t="shared" si="18"/>
        <v/>
      </c>
      <c r="N166" t="str">
        <f>IF(AND(C166=Completed_FinalOutput!$D$3,COUNTIF(I$1:I165,I166)=0),MAX(Completed_DailyCreativeDelivery!N$1:N165)+1,"")</f>
        <v/>
      </c>
    </row>
    <row r="167" spans="9:14" x14ac:dyDescent="0.3">
      <c r="I167" s="6" t="str">
        <f t="shared" si="17"/>
        <v/>
      </c>
      <c r="J167" s="7" t="str">
        <f t="shared" si="14"/>
        <v/>
      </c>
      <c r="K167" s="7" t="str">
        <f t="shared" si="15"/>
        <v/>
      </c>
      <c r="L167" s="7" t="str">
        <f t="shared" si="16"/>
        <v/>
      </c>
      <c r="M167" s="7" t="str">
        <f t="shared" si="18"/>
        <v/>
      </c>
      <c r="N167" t="str">
        <f>IF(AND(C167=Completed_FinalOutput!$D$3,COUNTIF(I$1:I166,I167)=0),MAX(Completed_DailyCreativeDelivery!N$1:N166)+1,"")</f>
        <v/>
      </c>
    </row>
    <row r="168" spans="9:14" x14ac:dyDescent="0.3">
      <c r="I168" s="6" t="str">
        <f t="shared" si="17"/>
        <v/>
      </c>
      <c r="J168" s="7" t="str">
        <f t="shared" si="14"/>
        <v/>
      </c>
      <c r="K168" s="7" t="str">
        <f t="shared" si="15"/>
        <v/>
      </c>
      <c r="L168" s="7" t="str">
        <f t="shared" si="16"/>
        <v/>
      </c>
      <c r="M168" s="7" t="str">
        <f t="shared" si="18"/>
        <v/>
      </c>
      <c r="N168" t="str">
        <f>IF(AND(C168=Completed_FinalOutput!$D$3,COUNTIF(I$1:I167,I168)=0),MAX(Completed_DailyCreativeDelivery!N$1:N167)+1,"")</f>
        <v/>
      </c>
    </row>
    <row r="169" spans="9:14" x14ac:dyDescent="0.3">
      <c r="I169" s="6" t="str">
        <f t="shared" si="17"/>
        <v/>
      </c>
      <c r="J169" s="7" t="str">
        <f t="shared" si="14"/>
        <v/>
      </c>
      <c r="K169" s="7" t="str">
        <f t="shared" si="15"/>
        <v/>
      </c>
      <c r="L169" s="7" t="str">
        <f t="shared" si="16"/>
        <v/>
      </c>
      <c r="M169" s="7" t="str">
        <f t="shared" si="18"/>
        <v/>
      </c>
      <c r="N169" t="str">
        <f>IF(AND(C169=Completed_FinalOutput!$D$3,COUNTIF(I$1:I168,I169)=0),MAX(Completed_DailyCreativeDelivery!N$1:N168)+1,"")</f>
        <v/>
      </c>
    </row>
    <row r="170" spans="9:14" x14ac:dyDescent="0.3">
      <c r="I170" s="6" t="str">
        <f t="shared" si="17"/>
        <v/>
      </c>
      <c r="J170" s="7" t="str">
        <f t="shared" si="14"/>
        <v/>
      </c>
      <c r="K170" s="7" t="str">
        <f t="shared" si="15"/>
        <v/>
      </c>
      <c r="L170" s="7" t="str">
        <f t="shared" si="16"/>
        <v/>
      </c>
      <c r="M170" s="7" t="str">
        <f t="shared" si="18"/>
        <v/>
      </c>
      <c r="N170" t="str">
        <f>IF(AND(C170=Completed_FinalOutput!$D$3,COUNTIF(I$1:I169,I170)=0),MAX(Completed_DailyCreativeDelivery!N$1:N169)+1,"")</f>
        <v/>
      </c>
    </row>
    <row r="171" spans="9:14" x14ac:dyDescent="0.3">
      <c r="I171" s="6" t="str">
        <f t="shared" si="17"/>
        <v/>
      </c>
      <c r="J171" s="7" t="str">
        <f t="shared" si="14"/>
        <v/>
      </c>
      <c r="K171" s="7" t="str">
        <f t="shared" si="15"/>
        <v/>
      </c>
      <c r="L171" s="7" t="str">
        <f t="shared" si="16"/>
        <v/>
      </c>
      <c r="M171" s="7" t="str">
        <f t="shared" si="18"/>
        <v/>
      </c>
      <c r="N171" t="str">
        <f>IF(AND(C171=Completed_FinalOutput!$D$3,COUNTIF(I$1:I170,I171)=0),MAX(Completed_DailyCreativeDelivery!N$1:N170)+1,"")</f>
        <v/>
      </c>
    </row>
    <row r="172" spans="9:14" x14ac:dyDescent="0.3">
      <c r="I172" s="6" t="str">
        <f t="shared" si="17"/>
        <v/>
      </c>
      <c r="J172" s="7" t="str">
        <f t="shared" si="14"/>
        <v/>
      </c>
      <c r="K172" s="7" t="str">
        <f t="shared" si="15"/>
        <v/>
      </c>
      <c r="L172" s="7" t="str">
        <f t="shared" si="16"/>
        <v/>
      </c>
      <c r="M172" s="7" t="str">
        <f t="shared" si="18"/>
        <v/>
      </c>
      <c r="N172" t="str">
        <f>IF(AND(C172=Completed_FinalOutput!$D$3,COUNTIF(I$1:I171,I172)=0),MAX(Completed_DailyCreativeDelivery!N$1:N171)+1,"")</f>
        <v/>
      </c>
    </row>
    <row r="173" spans="9:14" x14ac:dyDescent="0.3">
      <c r="I173" s="6" t="str">
        <f t="shared" si="17"/>
        <v/>
      </c>
      <c r="J173" s="7" t="str">
        <f t="shared" si="14"/>
        <v/>
      </c>
      <c r="K173" s="7" t="str">
        <f t="shared" si="15"/>
        <v/>
      </c>
      <c r="L173" s="7" t="str">
        <f t="shared" si="16"/>
        <v/>
      </c>
      <c r="M173" s="7" t="str">
        <f t="shared" si="18"/>
        <v/>
      </c>
      <c r="N173" t="str">
        <f>IF(AND(C173=Completed_FinalOutput!$D$3,COUNTIF(I$1:I172,I173)=0),MAX(Completed_DailyCreativeDelivery!N$1:N172)+1,"")</f>
        <v/>
      </c>
    </row>
    <row r="174" spans="9:14" x14ac:dyDescent="0.3">
      <c r="I174" s="6" t="str">
        <f t="shared" si="17"/>
        <v/>
      </c>
      <c r="J174" s="7" t="str">
        <f t="shared" si="14"/>
        <v/>
      </c>
      <c r="K174" s="7" t="str">
        <f t="shared" si="15"/>
        <v/>
      </c>
      <c r="L174" s="7" t="str">
        <f t="shared" si="16"/>
        <v/>
      </c>
      <c r="M174" s="7" t="str">
        <f t="shared" si="18"/>
        <v/>
      </c>
      <c r="N174" t="str">
        <f>IF(AND(C174=Completed_FinalOutput!$D$3,COUNTIF(I$1:I173,I174)=0),MAX(Completed_DailyCreativeDelivery!N$1:N173)+1,"")</f>
        <v/>
      </c>
    </row>
    <row r="175" spans="9:14" x14ac:dyDescent="0.3">
      <c r="I175" s="6" t="str">
        <f t="shared" si="17"/>
        <v/>
      </c>
      <c r="J175" s="7" t="str">
        <f t="shared" si="14"/>
        <v/>
      </c>
      <c r="K175" s="7" t="str">
        <f t="shared" si="15"/>
        <v/>
      </c>
      <c r="L175" s="7" t="str">
        <f t="shared" si="16"/>
        <v/>
      </c>
      <c r="M175" s="7" t="str">
        <f t="shared" si="18"/>
        <v/>
      </c>
      <c r="N175" t="str">
        <f>IF(AND(C175=Completed_FinalOutput!$D$3,COUNTIF(I$1:I174,I175)=0),MAX(Completed_DailyCreativeDelivery!N$1:N174)+1,"")</f>
        <v/>
      </c>
    </row>
    <row r="176" spans="9:14" x14ac:dyDescent="0.3">
      <c r="I176" s="6" t="str">
        <f t="shared" si="17"/>
        <v/>
      </c>
      <c r="J176" s="7" t="str">
        <f t="shared" si="14"/>
        <v/>
      </c>
      <c r="K176" s="7" t="str">
        <f t="shared" si="15"/>
        <v/>
      </c>
      <c r="L176" s="7" t="str">
        <f t="shared" si="16"/>
        <v/>
      </c>
      <c r="M176" s="7" t="str">
        <f t="shared" si="18"/>
        <v/>
      </c>
      <c r="N176" t="str">
        <f>IF(AND(C176=Completed_FinalOutput!$D$3,COUNTIF(I$1:I175,I176)=0),MAX(Completed_DailyCreativeDelivery!N$1:N175)+1,"")</f>
        <v/>
      </c>
    </row>
    <row r="177" spans="9:14" x14ac:dyDescent="0.3">
      <c r="I177" s="6" t="str">
        <f t="shared" si="17"/>
        <v/>
      </c>
      <c r="J177" s="7" t="str">
        <f t="shared" si="14"/>
        <v/>
      </c>
      <c r="K177" s="7" t="str">
        <f t="shared" si="15"/>
        <v/>
      </c>
      <c r="L177" s="7" t="str">
        <f t="shared" si="16"/>
        <v/>
      </c>
      <c r="M177" s="7" t="str">
        <f t="shared" si="18"/>
        <v/>
      </c>
      <c r="N177" t="str">
        <f>IF(AND(C177=Completed_FinalOutput!$D$3,COUNTIF(I$1:I176,I177)=0),MAX(Completed_DailyCreativeDelivery!N$1:N176)+1,"")</f>
        <v/>
      </c>
    </row>
    <row r="178" spans="9:14" x14ac:dyDescent="0.3">
      <c r="I178" s="6" t="str">
        <f t="shared" si="17"/>
        <v/>
      </c>
      <c r="J178" s="7" t="str">
        <f t="shared" si="14"/>
        <v/>
      </c>
      <c r="K178" s="7" t="str">
        <f t="shared" si="15"/>
        <v/>
      </c>
      <c r="L178" s="7" t="str">
        <f t="shared" si="16"/>
        <v/>
      </c>
      <c r="M178" s="7" t="str">
        <f t="shared" si="18"/>
        <v/>
      </c>
      <c r="N178" t="str">
        <f>IF(AND(C178=Completed_FinalOutput!$D$3,COUNTIF(I$1:I177,I178)=0),MAX(Completed_DailyCreativeDelivery!N$1:N177)+1,"")</f>
        <v/>
      </c>
    </row>
    <row r="179" spans="9:14" x14ac:dyDescent="0.3">
      <c r="I179" s="6" t="str">
        <f t="shared" si="17"/>
        <v/>
      </c>
      <c r="J179" s="7" t="str">
        <f t="shared" si="14"/>
        <v/>
      </c>
      <c r="K179" s="7" t="str">
        <f t="shared" si="15"/>
        <v/>
      </c>
      <c r="L179" s="7" t="str">
        <f t="shared" si="16"/>
        <v/>
      </c>
      <c r="M179" s="7" t="str">
        <f t="shared" si="18"/>
        <v/>
      </c>
      <c r="N179" t="str">
        <f>IF(AND(C179=Completed_FinalOutput!$D$3,COUNTIF(I$1:I178,I179)=0),MAX(Completed_DailyCreativeDelivery!N$1:N178)+1,"")</f>
        <v/>
      </c>
    </row>
    <row r="180" spans="9:14" x14ac:dyDescent="0.3">
      <c r="I180" s="6" t="str">
        <f t="shared" si="17"/>
        <v/>
      </c>
      <c r="J180" s="7" t="str">
        <f t="shared" si="14"/>
        <v/>
      </c>
      <c r="K180" s="7" t="str">
        <f t="shared" si="15"/>
        <v/>
      </c>
      <c r="L180" s="7" t="str">
        <f t="shared" si="16"/>
        <v/>
      </c>
      <c r="M180" s="7" t="str">
        <f t="shared" si="18"/>
        <v/>
      </c>
      <c r="N180" t="str">
        <f>IF(AND(C180=Completed_FinalOutput!$D$3,COUNTIF(I$1:I179,I180)=0),MAX(Completed_DailyCreativeDelivery!N$1:N179)+1,"")</f>
        <v/>
      </c>
    </row>
    <row r="181" spans="9:14" x14ac:dyDescent="0.3">
      <c r="I181" s="6" t="str">
        <f t="shared" si="17"/>
        <v/>
      </c>
      <c r="J181" s="7" t="str">
        <f t="shared" si="14"/>
        <v/>
      </c>
      <c r="K181" s="7" t="str">
        <f t="shared" si="15"/>
        <v/>
      </c>
      <c r="L181" s="7" t="str">
        <f t="shared" si="16"/>
        <v/>
      </c>
      <c r="M181" s="7" t="str">
        <f t="shared" si="18"/>
        <v/>
      </c>
      <c r="N181" t="str">
        <f>IF(AND(C181=Completed_FinalOutput!$D$3,COUNTIF(I$1:I180,I181)=0),MAX(Completed_DailyCreativeDelivery!N$1:N180)+1,"")</f>
        <v/>
      </c>
    </row>
    <row r="182" spans="9:14" x14ac:dyDescent="0.3">
      <c r="I182" s="6" t="str">
        <f t="shared" si="17"/>
        <v/>
      </c>
      <c r="J182" s="7" t="str">
        <f t="shared" si="14"/>
        <v/>
      </c>
      <c r="K182" s="7" t="str">
        <f t="shared" si="15"/>
        <v/>
      </c>
      <c r="L182" s="7" t="str">
        <f t="shared" si="16"/>
        <v/>
      </c>
      <c r="M182" s="7" t="str">
        <f t="shared" si="18"/>
        <v/>
      </c>
      <c r="N182" t="str">
        <f>IF(AND(C182=Completed_FinalOutput!$D$3,COUNTIF(I$1:I181,I182)=0),MAX(Completed_DailyCreativeDelivery!N$1:N181)+1,"")</f>
        <v/>
      </c>
    </row>
    <row r="183" spans="9:14" x14ac:dyDescent="0.3">
      <c r="I183" s="6" t="str">
        <f t="shared" si="17"/>
        <v/>
      </c>
      <c r="J183" s="7" t="str">
        <f t="shared" si="14"/>
        <v/>
      </c>
      <c r="K183" s="7" t="str">
        <f t="shared" si="15"/>
        <v/>
      </c>
      <c r="L183" s="7" t="str">
        <f t="shared" si="16"/>
        <v/>
      </c>
      <c r="M183" s="7" t="str">
        <f t="shared" si="18"/>
        <v/>
      </c>
      <c r="N183" t="str">
        <f>IF(AND(C183=Completed_FinalOutput!$D$3,COUNTIF(I$1:I182,I183)=0),MAX(Completed_DailyCreativeDelivery!N$1:N182)+1,"")</f>
        <v/>
      </c>
    </row>
    <row r="184" spans="9:14" x14ac:dyDescent="0.3">
      <c r="I184" s="6" t="str">
        <f t="shared" si="17"/>
        <v/>
      </c>
      <c r="J184" s="7" t="str">
        <f t="shared" si="14"/>
        <v/>
      </c>
      <c r="K184" s="7" t="str">
        <f t="shared" si="15"/>
        <v/>
      </c>
      <c r="L184" s="7" t="str">
        <f t="shared" si="16"/>
        <v/>
      </c>
      <c r="M184" s="7" t="str">
        <f t="shared" si="18"/>
        <v/>
      </c>
      <c r="N184" t="str">
        <f>IF(AND(C184=Completed_FinalOutput!$D$3,COUNTIF(I$1:I183,I184)=0),MAX(Completed_DailyCreativeDelivery!N$1:N183)+1,"")</f>
        <v/>
      </c>
    </row>
    <row r="185" spans="9:14" x14ac:dyDescent="0.3">
      <c r="I185" s="6" t="str">
        <f t="shared" si="17"/>
        <v/>
      </c>
      <c r="J185" s="7" t="str">
        <f t="shared" si="14"/>
        <v/>
      </c>
      <c r="K185" s="7" t="str">
        <f t="shared" si="15"/>
        <v/>
      </c>
      <c r="L185" s="7" t="str">
        <f t="shared" si="16"/>
        <v/>
      </c>
      <c r="M185" s="7" t="str">
        <f t="shared" si="18"/>
        <v/>
      </c>
      <c r="N185" t="str">
        <f>IF(AND(C185=Completed_FinalOutput!$D$3,COUNTIF(I$1:I184,I185)=0),MAX(Completed_DailyCreativeDelivery!N$1:N184)+1,"")</f>
        <v/>
      </c>
    </row>
    <row r="186" spans="9:14" x14ac:dyDescent="0.3">
      <c r="I186" s="6" t="str">
        <f t="shared" si="17"/>
        <v/>
      </c>
      <c r="J186" s="7" t="str">
        <f t="shared" si="14"/>
        <v/>
      </c>
      <c r="K186" s="7" t="str">
        <f t="shared" si="15"/>
        <v/>
      </c>
      <c r="L186" s="7" t="str">
        <f t="shared" si="16"/>
        <v/>
      </c>
      <c r="M186" s="7" t="str">
        <f t="shared" si="18"/>
        <v/>
      </c>
      <c r="N186" t="str">
        <f>IF(AND(C186=Completed_FinalOutput!$D$3,COUNTIF(I$1:I185,I186)=0),MAX(Completed_DailyCreativeDelivery!N$1:N185)+1,"")</f>
        <v/>
      </c>
    </row>
    <row r="187" spans="9:14" x14ac:dyDescent="0.3">
      <c r="I187" s="6" t="str">
        <f t="shared" si="17"/>
        <v/>
      </c>
      <c r="J187" s="7" t="str">
        <f t="shared" si="14"/>
        <v/>
      </c>
      <c r="K187" s="7" t="str">
        <f t="shared" si="15"/>
        <v/>
      </c>
      <c r="L187" s="7" t="str">
        <f t="shared" si="16"/>
        <v/>
      </c>
      <c r="M187" s="7" t="str">
        <f t="shared" si="18"/>
        <v/>
      </c>
      <c r="N187" t="str">
        <f>IF(AND(C187=Completed_FinalOutput!$D$3,COUNTIF(I$1:I186,I187)=0),MAX(Completed_DailyCreativeDelivery!N$1:N186)+1,"")</f>
        <v/>
      </c>
    </row>
    <row r="188" spans="9:14" x14ac:dyDescent="0.3">
      <c r="I188" s="6" t="str">
        <f t="shared" si="17"/>
        <v/>
      </c>
      <c r="J188" s="7" t="str">
        <f t="shared" si="14"/>
        <v/>
      </c>
      <c r="K188" s="7" t="str">
        <f t="shared" si="15"/>
        <v/>
      </c>
      <c r="L188" s="7" t="str">
        <f t="shared" si="16"/>
        <v/>
      </c>
      <c r="M188" s="7" t="str">
        <f t="shared" si="18"/>
        <v/>
      </c>
      <c r="N188" t="str">
        <f>IF(AND(C188=Completed_FinalOutput!$D$3,COUNTIF(I$1:I187,I188)=0),MAX(Completed_DailyCreativeDelivery!N$1:N187)+1,"")</f>
        <v/>
      </c>
    </row>
    <row r="189" spans="9:14" x14ac:dyDescent="0.3">
      <c r="I189" s="6" t="str">
        <f t="shared" si="17"/>
        <v/>
      </c>
      <c r="J189" s="7" t="str">
        <f t="shared" si="14"/>
        <v/>
      </c>
      <c r="K189" s="7" t="str">
        <f t="shared" si="15"/>
        <v/>
      </c>
      <c r="L189" s="7" t="str">
        <f t="shared" si="16"/>
        <v/>
      </c>
      <c r="M189" s="7" t="str">
        <f t="shared" si="18"/>
        <v/>
      </c>
      <c r="N189" t="str">
        <f>IF(AND(C189=Completed_FinalOutput!$D$3,COUNTIF(I$1:I188,I189)=0),MAX(Completed_DailyCreativeDelivery!N$1:N188)+1,"")</f>
        <v/>
      </c>
    </row>
    <row r="190" spans="9:14" x14ac:dyDescent="0.3">
      <c r="I190" s="6" t="str">
        <f t="shared" si="17"/>
        <v/>
      </c>
      <c r="J190" s="7" t="str">
        <f t="shared" si="14"/>
        <v/>
      </c>
      <c r="K190" s="7" t="str">
        <f t="shared" si="15"/>
        <v/>
      </c>
      <c r="L190" s="7" t="str">
        <f t="shared" si="16"/>
        <v/>
      </c>
      <c r="M190" s="7" t="str">
        <f t="shared" si="18"/>
        <v/>
      </c>
      <c r="N190" t="str">
        <f>IF(AND(C190=Completed_FinalOutput!$D$3,COUNTIF(I$1:I189,I190)=0),MAX(Completed_DailyCreativeDelivery!N$1:N189)+1,"")</f>
        <v/>
      </c>
    </row>
    <row r="191" spans="9:14" x14ac:dyDescent="0.3">
      <c r="I191" s="6" t="str">
        <f t="shared" si="17"/>
        <v/>
      </c>
      <c r="J191" s="7" t="str">
        <f t="shared" si="14"/>
        <v/>
      </c>
      <c r="K191" s="7" t="str">
        <f t="shared" si="15"/>
        <v/>
      </c>
      <c r="L191" s="7" t="str">
        <f t="shared" si="16"/>
        <v/>
      </c>
      <c r="M191" s="7" t="str">
        <f t="shared" si="18"/>
        <v/>
      </c>
      <c r="N191" t="str">
        <f>IF(AND(C191=Completed_FinalOutput!$D$3,COUNTIF(I$1:I190,I191)=0),MAX(Completed_DailyCreativeDelivery!N$1:N190)+1,"")</f>
        <v/>
      </c>
    </row>
    <row r="192" spans="9:14" x14ac:dyDescent="0.3">
      <c r="I192" s="6" t="str">
        <f t="shared" si="17"/>
        <v/>
      </c>
      <c r="J192" s="7" t="str">
        <f t="shared" si="14"/>
        <v/>
      </c>
      <c r="K192" s="7" t="str">
        <f t="shared" si="15"/>
        <v/>
      </c>
      <c r="L192" s="7" t="str">
        <f t="shared" si="16"/>
        <v/>
      </c>
      <c r="M192" s="7" t="str">
        <f t="shared" si="18"/>
        <v/>
      </c>
      <c r="N192" t="str">
        <f>IF(AND(C192=Completed_FinalOutput!$D$3,COUNTIF(I$1:I191,I192)=0),MAX(Completed_DailyCreativeDelivery!N$1:N191)+1,"")</f>
        <v/>
      </c>
    </row>
    <row r="193" spans="9:14" x14ac:dyDescent="0.3">
      <c r="I193" s="6" t="str">
        <f t="shared" si="17"/>
        <v/>
      </c>
      <c r="J193" s="7" t="str">
        <f t="shared" si="14"/>
        <v/>
      </c>
      <c r="K193" s="7" t="str">
        <f t="shared" si="15"/>
        <v/>
      </c>
      <c r="L193" s="7" t="str">
        <f t="shared" si="16"/>
        <v/>
      </c>
      <c r="M193" s="7" t="str">
        <f t="shared" si="18"/>
        <v/>
      </c>
      <c r="N193" t="str">
        <f>IF(AND(C193=Completed_FinalOutput!$D$3,COUNTIF(I$1:I192,I193)=0),MAX(Completed_DailyCreativeDelivery!N$1:N192)+1,"")</f>
        <v/>
      </c>
    </row>
    <row r="194" spans="9:14" x14ac:dyDescent="0.3">
      <c r="I194" s="6" t="str">
        <f t="shared" si="17"/>
        <v/>
      </c>
      <c r="J194" s="7" t="str">
        <f t="shared" si="14"/>
        <v/>
      </c>
      <c r="K194" s="7" t="str">
        <f t="shared" si="15"/>
        <v/>
      </c>
      <c r="L194" s="7" t="str">
        <f t="shared" si="16"/>
        <v/>
      </c>
      <c r="M194" s="7" t="str">
        <f t="shared" si="18"/>
        <v/>
      </c>
      <c r="N194" t="str">
        <f>IF(AND(C194=Completed_FinalOutput!$D$3,COUNTIF(I$1:I193,I194)=0),MAX(Completed_DailyCreativeDelivery!N$1:N193)+1,"")</f>
        <v/>
      </c>
    </row>
    <row r="195" spans="9:14" x14ac:dyDescent="0.3">
      <c r="I195" s="6" t="str">
        <f t="shared" si="17"/>
        <v/>
      </c>
      <c r="J195" s="7" t="str">
        <f t="shared" ref="J195:J258" si="19">MID($I195,11,1)</f>
        <v/>
      </c>
      <c r="K195" s="7" t="str">
        <f t="shared" ref="K195:K258" si="20">MID($I195,12,2)</f>
        <v/>
      </c>
      <c r="L195" s="7" t="str">
        <f t="shared" ref="L195:L258" si="21">MID($I195,14,2)</f>
        <v/>
      </c>
      <c r="M195" s="7" t="str">
        <f t="shared" si="18"/>
        <v/>
      </c>
      <c r="N195" t="str">
        <f>IF(AND(C195=Completed_FinalOutput!$D$3,COUNTIF(I$1:I194,I195)=0),MAX(Completed_DailyCreativeDelivery!N$1:N194)+1,"")</f>
        <v/>
      </c>
    </row>
    <row r="196" spans="9:14" x14ac:dyDescent="0.3">
      <c r="I196" s="6" t="str">
        <f t="shared" si="17"/>
        <v/>
      </c>
      <c r="J196" s="7" t="str">
        <f t="shared" si="19"/>
        <v/>
      </c>
      <c r="K196" s="7" t="str">
        <f t="shared" si="20"/>
        <v/>
      </c>
      <c r="L196" s="7" t="str">
        <f t="shared" si="21"/>
        <v/>
      </c>
      <c r="M196" s="7" t="str">
        <f t="shared" si="18"/>
        <v/>
      </c>
      <c r="N196" t="str">
        <f>IF(AND(C196=Completed_FinalOutput!$D$3,COUNTIF(I$1:I195,I196)=0),MAX(Completed_DailyCreativeDelivery!N$1:N195)+1,"")</f>
        <v/>
      </c>
    </row>
    <row r="197" spans="9:14" x14ac:dyDescent="0.3">
      <c r="I197" s="6" t="str">
        <f t="shared" si="17"/>
        <v/>
      </c>
      <c r="J197" s="7" t="str">
        <f t="shared" si="19"/>
        <v/>
      </c>
      <c r="K197" s="7" t="str">
        <f t="shared" si="20"/>
        <v/>
      </c>
      <c r="L197" s="7" t="str">
        <f t="shared" si="21"/>
        <v/>
      </c>
      <c r="M197" s="7" t="str">
        <f t="shared" si="18"/>
        <v/>
      </c>
      <c r="N197" t="str">
        <f>IF(AND(C197=Completed_FinalOutput!$D$3,COUNTIF(I$1:I196,I197)=0),MAX(Completed_DailyCreativeDelivery!N$1:N196)+1,"")</f>
        <v/>
      </c>
    </row>
    <row r="198" spans="9:14" x14ac:dyDescent="0.3">
      <c r="I198" s="6" t="str">
        <f t="shared" si="17"/>
        <v/>
      </c>
      <c r="J198" s="7" t="str">
        <f t="shared" si="19"/>
        <v/>
      </c>
      <c r="K198" s="7" t="str">
        <f t="shared" si="20"/>
        <v/>
      </c>
      <c r="L198" s="7" t="str">
        <f t="shared" si="21"/>
        <v/>
      </c>
      <c r="M198" s="7" t="str">
        <f t="shared" si="18"/>
        <v/>
      </c>
      <c r="N198" t="str">
        <f>IF(AND(C198=Completed_FinalOutput!$D$3,COUNTIF(I$1:I197,I198)=0),MAX(Completed_DailyCreativeDelivery!N$1:N197)+1,"")</f>
        <v/>
      </c>
    </row>
    <row r="199" spans="9:14" x14ac:dyDescent="0.3">
      <c r="I199" s="6" t="str">
        <f t="shared" si="17"/>
        <v/>
      </c>
      <c r="J199" s="7" t="str">
        <f t="shared" si="19"/>
        <v/>
      </c>
      <c r="K199" s="7" t="str">
        <f t="shared" si="20"/>
        <v/>
      </c>
      <c r="L199" s="7" t="str">
        <f t="shared" si="21"/>
        <v/>
      </c>
      <c r="M199" s="7" t="str">
        <f t="shared" si="18"/>
        <v/>
      </c>
      <c r="N199" t="str">
        <f>IF(AND(C199=Completed_FinalOutput!$D$3,COUNTIF(I$1:I198,I199)=0),MAX(Completed_DailyCreativeDelivery!N$1:N198)+1,"")</f>
        <v/>
      </c>
    </row>
    <row r="200" spans="9:14" x14ac:dyDescent="0.3">
      <c r="I200" s="6" t="str">
        <f t="shared" si="17"/>
        <v/>
      </c>
      <c r="J200" s="7" t="str">
        <f t="shared" si="19"/>
        <v/>
      </c>
      <c r="K200" s="7" t="str">
        <f t="shared" si="20"/>
        <v/>
      </c>
      <c r="L200" s="7" t="str">
        <f t="shared" si="21"/>
        <v/>
      </c>
      <c r="M200" s="7" t="str">
        <f t="shared" si="18"/>
        <v/>
      </c>
      <c r="N200" t="str">
        <f>IF(AND(C200=Completed_FinalOutput!$D$3,COUNTIF(I$1:I199,I200)=0),MAX(Completed_DailyCreativeDelivery!N$1:N199)+1,"")</f>
        <v/>
      </c>
    </row>
    <row r="201" spans="9:14" x14ac:dyDescent="0.3">
      <c r="I201" s="6" t="str">
        <f t="shared" si="17"/>
        <v/>
      </c>
      <c r="J201" s="7" t="str">
        <f t="shared" si="19"/>
        <v/>
      </c>
      <c r="K201" s="7" t="str">
        <f t="shared" si="20"/>
        <v/>
      </c>
      <c r="L201" s="7" t="str">
        <f t="shared" si="21"/>
        <v/>
      </c>
      <c r="M201" s="7" t="str">
        <f t="shared" si="18"/>
        <v/>
      </c>
      <c r="N201" t="str">
        <f>IF(AND(C201=Completed_FinalOutput!$D$3,COUNTIF(I$1:I200,I201)=0),MAX(Completed_DailyCreativeDelivery!N$1:N200)+1,"")</f>
        <v/>
      </c>
    </row>
    <row r="202" spans="9:14" x14ac:dyDescent="0.3">
      <c r="I202" s="6" t="str">
        <f t="shared" si="17"/>
        <v/>
      </c>
      <c r="J202" s="7" t="str">
        <f t="shared" si="19"/>
        <v/>
      </c>
      <c r="K202" s="7" t="str">
        <f t="shared" si="20"/>
        <v/>
      </c>
      <c r="L202" s="7" t="str">
        <f t="shared" si="21"/>
        <v/>
      </c>
      <c r="M202" s="7" t="str">
        <f t="shared" si="18"/>
        <v/>
      </c>
      <c r="N202" t="str">
        <f>IF(AND(C202=Completed_FinalOutput!$D$3,COUNTIF(I$1:I201,I202)=0),MAX(Completed_DailyCreativeDelivery!N$1:N201)+1,"")</f>
        <v/>
      </c>
    </row>
    <row r="203" spans="9:14" x14ac:dyDescent="0.3">
      <c r="I203" s="6" t="str">
        <f t="shared" ref="I203:I266" si="22">IF(B203="","",MID(H203,FIND("kw=",H203)+3,200))</f>
        <v/>
      </c>
      <c r="J203" s="7" t="str">
        <f t="shared" si="19"/>
        <v/>
      </c>
      <c r="K203" s="7" t="str">
        <f t="shared" si="20"/>
        <v/>
      </c>
      <c r="L203" s="7" t="str">
        <f t="shared" si="21"/>
        <v/>
      </c>
      <c r="M203" s="7" t="str">
        <f t="shared" ref="M203:M266" si="23">IF(B203="","",MID(I203,FIND("@",I203)+1,7))</f>
        <v/>
      </c>
      <c r="N203" t="str">
        <f>IF(AND(C203=Completed_FinalOutput!$D$3,COUNTIF(I$1:I202,I203)=0),MAX(Completed_DailyCreativeDelivery!N$1:N202)+1,"")</f>
        <v/>
      </c>
    </row>
    <row r="204" spans="9:14" x14ac:dyDescent="0.3">
      <c r="I204" s="6" t="str">
        <f t="shared" si="22"/>
        <v/>
      </c>
      <c r="J204" s="7" t="str">
        <f t="shared" si="19"/>
        <v/>
      </c>
      <c r="K204" s="7" t="str">
        <f t="shared" si="20"/>
        <v/>
      </c>
      <c r="L204" s="7" t="str">
        <f t="shared" si="21"/>
        <v/>
      </c>
      <c r="M204" s="7" t="str">
        <f t="shared" si="23"/>
        <v/>
      </c>
      <c r="N204" t="str">
        <f>IF(AND(C204=Completed_FinalOutput!$D$3,COUNTIF(I$1:I203,I204)=0),MAX(Completed_DailyCreativeDelivery!N$1:N203)+1,"")</f>
        <v/>
      </c>
    </row>
    <row r="205" spans="9:14" x14ac:dyDescent="0.3">
      <c r="I205" s="6" t="str">
        <f t="shared" si="22"/>
        <v/>
      </c>
      <c r="J205" s="7" t="str">
        <f t="shared" si="19"/>
        <v/>
      </c>
      <c r="K205" s="7" t="str">
        <f t="shared" si="20"/>
        <v/>
      </c>
      <c r="L205" s="7" t="str">
        <f t="shared" si="21"/>
        <v/>
      </c>
      <c r="M205" s="7" t="str">
        <f t="shared" si="23"/>
        <v/>
      </c>
      <c r="N205" t="str">
        <f>IF(AND(C205=Completed_FinalOutput!$D$3,COUNTIF(I$1:I204,I205)=0),MAX(Completed_DailyCreativeDelivery!N$1:N204)+1,"")</f>
        <v/>
      </c>
    </row>
    <row r="206" spans="9:14" x14ac:dyDescent="0.3">
      <c r="I206" s="6" t="str">
        <f t="shared" si="22"/>
        <v/>
      </c>
      <c r="J206" s="7" t="str">
        <f t="shared" si="19"/>
        <v/>
      </c>
      <c r="K206" s="7" t="str">
        <f t="shared" si="20"/>
        <v/>
      </c>
      <c r="L206" s="7" t="str">
        <f t="shared" si="21"/>
        <v/>
      </c>
      <c r="M206" s="7" t="str">
        <f t="shared" si="23"/>
        <v/>
      </c>
      <c r="N206" t="str">
        <f>IF(AND(C206=Completed_FinalOutput!$D$3,COUNTIF(I$1:I205,I206)=0),MAX(Completed_DailyCreativeDelivery!N$1:N205)+1,"")</f>
        <v/>
      </c>
    </row>
    <row r="207" spans="9:14" x14ac:dyDescent="0.3">
      <c r="I207" s="6" t="str">
        <f t="shared" si="22"/>
        <v/>
      </c>
      <c r="J207" s="7" t="str">
        <f t="shared" si="19"/>
        <v/>
      </c>
      <c r="K207" s="7" t="str">
        <f t="shared" si="20"/>
        <v/>
      </c>
      <c r="L207" s="7" t="str">
        <f t="shared" si="21"/>
        <v/>
      </c>
      <c r="M207" s="7" t="str">
        <f t="shared" si="23"/>
        <v/>
      </c>
      <c r="N207" t="str">
        <f>IF(AND(C207=Completed_FinalOutput!$D$3,COUNTIF(I$1:I206,I207)=0),MAX(Completed_DailyCreativeDelivery!N$1:N206)+1,"")</f>
        <v/>
      </c>
    </row>
    <row r="208" spans="9:14" x14ac:dyDescent="0.3">
      <c r="I208" s="6" t="str">
        <f t="shared" si="22"/>
        <v/>
      </c>
      <c r="J208" s="7" t="str">
        <f t="shared" si="19"/>
        <v/>
      </c>
      <c r="K208" s="7" t="str">
        <f t="shared" si="20"/>
        <v/>
      </c>
      <c r="L208" s="7" t="str">
        <f t="shared" si="21"/>
        <v/>
      </c>
      <c r="M208" s="7" t="str">
        <f t="shared" si="23"/>
        <v/>
      </c>
      <c r="N208" t="str">
        <f>IF(AND(C208=Completed_FinalOutput!$D$3,COUNTIF(I$1:I207,I208)=0),MAX(Completed_DailyCreativeDelivery!N$1:N207)+1,"")</f>
        <v/>
      </c>
    </row>
    <row r="209" spans="9:14" x14ac:dyDescent="0.3">
      <c r="I209" s="6" t="str">
        <f t="shared" si="22"/>
        <v/>
      </c>
      <c r="J209" s="7" t="str">
        <f t="shared" si="19"/>
        <v/>
      </c>
      <c r="K209" s="7" t="str">
        <f t="shared" si="20"/>
        <v/>
      </c>
      <c r="L209" s="7" t="str">
        <f t="shared" si="21"/>
        <v/>
      </c>
      <c r="M209" s="7" t="str">
        <f t="shared" si="23"/>
        <v/>
      </c>
      <c r="N209" t="str">
        <f>IF(AND(C209=Completed_FinalOutput!$D$3,COUNTIF(I$1:I208,I209)=0),MAX(Completed_DailyCreativeDelivery!N$1:N208)+1,"")</f>
        <v/>
      </c>
    </row>
    <row r="210" spans="9:14" x14ac:dyDescent="0.3">
      <c r="I210" s="6" t="str">
        <f t="shared" si="22"/>
        <v/>
      </c>
      <c r="J210" s="7" t="str">
        <f t="shared" si="19"/>
        <v/>
      </c>
      <c r="K210" s="7" t="str">
        <f t="shared" si="20"/>
        <v/>
      </c>
      <c r="L210" s="7" t="str">
        <f t="shared" si="21"/>
        <v/>
      </c>
      <c r="M210" s="7" t="str">
        <f t="shared" si="23"/>
        <v/>
      </c>
      <c r="N210" t="str">
        <f>IF(AND(C210=Completed_FinalOutput!$D$3,COUNTIF(I$1:I209,I210)=0),MAX(Completed_DailyCreativeDelivery!N$1:N209)+1,"")</f>
        <v/>
      </c>
    </row>
    <row r="211" spans="9:14" x14ac:dyDescent="0.3">
      <c r="I211" s="6" t="str">
        <f t="shared" si="22"/>
        <v/>
      </c>
      <c r="J211" s="7" t="str">
        <f t="shared" si="19"/>
        <v/>
      </c>
      <c r="K211" s="7" t="str">
        <f t="shared" si="20"/>
        <v/>
      </c>
      <c r="L211" s="7" t="str">
        <f t="shared" si="21"/>
        <v/>
      </c>
      <c r="M211" s="7" t="str">
        <f t="shared" si="23"/>
        <v/>
      </c>
      <c r="N211" t="str">
        <f>IF(AND(C211=Completed_FinalOutput!$D$3,COUNTIF(I$1:I210,I211)=0),MAX(Completed_DailyCreativeDelivery!N$1:N210)+1,"")</f>
        <v/>
      </c>
    </row>
    <row r="212" spans="9:14" x14ac:dyDescent="0.3">
      <c r="I212" s="6" t="str">
        <f t="shared" si="22"/>
        <v/>
      </c>
      <c r="J212" s="7" t="str">
        <f t="shared" si="19"/>
        <v/>
      </c>
      <c r="K212" s="7" t="str">
        <f t="shared" si="20"/>
        <v/>
      </c>
      <c r="L212" s="7" t="str">
        <f t="shared" si="21"/>
        <v/>
      </c>
      <c r="M212" s="7" t="str">
        <f t="shared" si="23"/>
        <v/>
      </c>
      <c r="N212" t="str">
        <f>IF(AND(C212=Completed_FinalOutput!$D$3,COUNTIF(I$1:I211,I212)=0),MAX(Completed_DailyCreativeDelivery!N$1:N211)+1,"")</f>
        <v/>
      </c>
    </row>
    <row r="213" spans="9:14" x14ac:dyDescent="0.3">
      <c r="I213" s="6" t="str">
        <f t="shared" si="22"/>
        <v/>
      </c>
      <c r="J213" s="7" t="str">
        <f t="shared" si="19"/>
        <v/>
      </c>
      <c r="K213" s="7" t="str">
        <f t="shared" si="20"/>
        <v/>
      </c>
      <c r="L213" s="7" t="str">
        <f t="shared" si="21"/>
        <v/>
      </c>
      <c r="M213" s="7" t="str">
        <f t="shared" si="23"/>
        <v/>
      </c>
      <c r="N213" t="str">
        <f>IF(AND(C213=Completed_FinalOutput!$D$3,COUNTIF(I$1:I212,I213)=0),MAX(Completed_DailyCreativeDelivery!N$1:N212)+1,"")</f>
        <v/>
      </c>
    </row>
    <row r="214" spans="9:14" x14ac:dyDescent="0.3">
      <c r="I214" s="6" t="str">
        <f t="shared" si="22"/>
        <v/>
      </c>
      <c r="J214" s="7" t="str">
        <f t="shared" si="19"/>
        <v/>
      </c>
      <c r="K214" s="7" t="str">
        <f t="shared" si="20"/>
        <v/>
      </c>
      <c r="L214" s="7" t="str">
        <f t="shared" si="21"/>
        <v/>
      </c>
      <c r="M214" s="7" t="str">
        <f t="shared" si="23"/>
        <v/>
      </c>
      <c r="N214" t="str">
        <f>IF(AND(C214=Completed_FinalOutput!$D$3,COUNTIF(I$1:I213,I214)=0),MAX(Completed_DailyCreativeDelivery!N$1:N213)+1,"")</f>
        <v/>
      </c>
    </row>
    <row r="215" spans="9:14" x14ac:dyDescent="0.3">
      <c r="I215" s="6" t="str">
        <f t="shared" si="22"/>
        <v/>
      </c>
      <c r="J215" s="7" t="str">
        <f t="shared" si="19"/>
        <v/>
      </c>
      <c r="K215" s="7" t="str">
        <f t="shared" si="20"/>
        <v/>
      </c>
      <c r="L215" s="7" t="str">
        <f t="shared" si="21"/>
        <v/>
      </c>
      <c r="M215" s="7" t="str">
        <f t="shared" si="23"/>
        <v/>
      </c>
      <c r="N215" t="str">
        <f>IF(AND(C215=Completed_FinalOutput!$D$3,COUNTIF(I$1:I214,I215)=0),MAX(Completed_DailyCreativeDelivery!N$1:N214)+1,"")</f>
        <v/>
      </c>
    </row>
    <row r="216" spans="9:14" x14ac:dyDescent="0.3">
      <c r="I216" s="6" t="str">
        <f t="shared" si="22"/>
        <v/>
      </c>
      <c r="J216" s="7" t="str">
        <f t="shared" si="19"/>
        <v/>
      </c>
      <c r="K216" s="7" t="str">
        <f t="shared" si="20"/>
        <v/>
      </c>
      <c r="L216" s="7" t="str">
        <f t="shared" si="21"/>
        <v/>
      </c>
      <c r="M216" s="7" t="str">
        <f t="shared" si="23"/>
        <v/>
      </c>
      <c r="N216" t="str">
        <f>IF(AND(C216=Completed_FinalOutput!$D$3,COUNTIF(I$1:I215,I216)=0),MAX(Completed_DailyCreativeDelivery!N$1:N215)+1,"")</f>
        <v/>
      </c>
    </row>
    <row r="217" spans="9:14" x14ac:dyDescent="0.3">
      <c r="I217" s="6" t="str">
        <f t="shared" si="22"/>
        <v/>
      </c>
      <c r="J217" s="7" t="str">
        <f t="shared" si="19"/>
        <v/>
      </c>
      <c r="K217" s="7" t="str">
        <f t="shared" si="20"/>
        <v/>
      </c>
      <c r="L217" s="7" t="str">
        <f t="shared" si="21"/>
        <v/>
      </c>
      <c r="M217" s="7" t="str">
        <f t="shared" si="23"/>
        <v/>
      </c>
      <c r="N217" t="str">
        <f>IF(AND(C217=Completed_FinalOutput!$D$3,COUNTIF(I$1:I216,I217)=0),MAX(Completed_DailyCreativeDelivery!N$1:N216)+1,"")</f>
        <v/>
      </c>
    </row>
    <row r="218" spans="9:14" x14ac:dyDescent="0.3">
      <c r="I218" s="6" t="str">
        <f t="shared" si="22"/>
        <v/>
      </c>
      <c r="J218" s="7" t="str">
        <f t="shared" si="19"/>
        <v/>
      </c>
      <c r="K218" s="7" t="str">
        <f t="shared" si="20"/>
        <v/>
      </c>
      <c r="L218" s="7" t="str">
        <f t="shared" si="21"/>
        <v/>
      </c>
      <c r="M218" s="7" t="str">
        <f t="shared" si="23"/>
        <v/>
      </c>
      <c r="N218" t="str">
        <f>IF(AND(C218=Completed_FinalOutput!$D$3,COUNTIF(I$1:I217,I218)=0),MAX(Completed_DailyCreativeDelivery!N$1:N217)+1,"")</f>
        <v/>
      </c>
    </row>
    <row r="219" spans="9:14" x14ac:dyDescent="0.3">
      <c r="I219" s="6" t="str">
        <f t="shared" si="22"/>
        <v/>
      </c>
      <c r="J219" s="7" t="str">
        <f t="shared" si="19"/>
        <v/>
      </c>
      <c r="K219" s="7" t="str">
        <f t="shared" si="20"/>
        <v/>
      </c>
      <c r="L219" s="7" t="str">
        <f t="shared" si="21"/>
        <v/>
      </c>
      <c r="M219" s="7" t="str">
        <f t="shared" si="23"/>
        <v/>
      </c>
      <c r="N219" t="str">
        <f>IF(AND(C219=Completed_FinalOutput!$D$3,COUNTIF(I$1:I218,I219)=0),MAX(Completed_DailyCreativeDelivery!N$1:N218)+1,"")</f>
        <v/>
      </c>
    </row>
    <row r="220" spans="9:14" x14ac:dyDescent="0.3">
      <c r="I220" s="6" t="str">
        <f t="shared" si="22"/>
        <v/>
      </c>
      <c r="J220" s="7" t="str">
        <f t="shared" si="19"/>
        <v/>
      </c>
      <c r="K220" s="7" t="str">
        <f t="shared" si="20"/>
        <v/>
      </c>
      <c r="L220" s="7" t="str">
        <f t="shared" si="21"/>
        <v/>
      </c>
      <c r="M220" s="7" t="str">
        <f t="shared" si="23"/>
        <v/>
      </c>
      <c r="N220" t="str">
        <f>IF(AND(C220=Completed_FinalOutput!$D$3,COUNTIF(I$1:I219,I220)=0),MAX(Completed_DailyCreativeDelivery!N$1:N219)+1,"")</f>
        <v/>
      </c>
    </row>
    <row r="221" spans="9:14" x14ac:dyDescent="0.3">
      <c r="I221" s="6" t="str">
        <f t="shared" si="22"/>
        <v/>
      </c>
      <c r="J221" s="7" t="str">
        <f t="shared" si="19"/>
        <v/>
      </c>
      <c r="K221" s="7" t="str">
        <f t="shared" si="20"/>
        <v/>
      </c>
      <c r="L221" s="7" t="str">
        <f t="shared" si="21"/>
        <v/>
      </c>
      <c r="M221" s="7" t="str">
        <f t="shared" si="23"/>
        <v/>
      </c>
      <c r="N221" t="str">
        <f>IF(AND(C221=Completed_FinalOutput!$D$3,COUNTIF(I$1:I220,I221)=0),MAX(Completed_DailyCreativeDelivery!N$1:N220)+1,"")</f>
        <v/>
      </c>
    </row>
    <row r="222" spans="9:14" x14ac:dyDescent="0.3">
      <c r="I222" s="6" t="str">
        <f t="shared" si="22"/>
        <v/>
      </c>
      <c r="J222" s="7" t="str">
        <f t="shared" si="19"/>
        <v/>
      </c>
      <c r="K222" s="7" t="str">
        <f t="shared" si="20"/>
        <v/>
      </c>
      <c r="L222" s="7" t="str">
        <f t="shared" si="21"/>
        <v/>
      </c>
      <c r="M222" s="7" t="str">
        <f t="shared" si="23"/>
        <v/>
      </c>
      <c r="N222" t="str">
        <f>IF(AND(C222=Completed_FinalOutput!$D$3,COUNTIF(I$1:I221,I222)=0),MAX(Completed_DailyCreativeDelivery!N$1:N221)+1,"")</f>
        <v/>
      </c>
    </row>
    <row r="223" spans="9:14" x14ac:dyDescent="0.3">
      <c r="I223" s="6" t="str">
        <f t="shared" si="22"/>
        <v/>
      </c>
      <c r="J223" s="7" t="str">
        <f t="shared" si="19"/>
        <v/>
      </c>
      <c r="K223" s="7" t="str">
        <f t="shared" si="20"/>
        <v/>
      </c>
      <c r="L223" s="7" t="str">
        <f t="shared" si="21"/>
        <v/>
      </c>
      <c r="M223" s="7" t="str">
        <f t="shared" si="23"/>
        <v/>
      </c>
      <c r="N223" t="str">
        <f>IF(AND(C223=Completed_FinalOutput!$D$3,COUNTIF(I$1:I222,I223)=0),MAX(Completed_DailyCreativeDelivery!N$1:N222)+1,"")</f>
        <v/>
      </c>
    </row>
    <row r="224" spans="9:14" x14ac:dyDescent="0.3">
      <c r="I224" s="6" t="str">
        <f t="shared" si="22"/>
        <v/>
      </c>
      <c r="J224" s="7" t="str">
        <f t="shared" si="19"/>
        <v/>
      </c>
      <c r="K224" s="7" t="str">
        <f t="shared" si="20"/>
        <v/>
      </c>
      <c r="L224" s="7" t="str">
        <f t="shared" si="21"/>
        <v/>
      </c>
      <c r="M224" s="7" t="str">
        <f t="shared" si="23"/>
        <v/>
      </c>
      <c r="N224" t="str">
        <f>IF(AND(C224=Completed_FinalOutput!$D$3,COUNTIF(I$1:I223,I224)=0),MAX(Completed_DailyCreativeDelivery!N$1:N223)+1,"")</f>
        <v/>
      </c>
    </row>
    <row r="225" spans="9:14" x14ac:dyDescent="0.3">
      <c r="I225" s="6" t="str">
        <f t="shared" si="22"/>
        <v/>
      </c>
      <c r="J225" s="7" t="str">
        <f t="shared" si="19"/>
        <v/>
      </c>
      <c r="K225" s="7" t="str">
        <f t="shared" si="20"/>
        <v/>
      </c>
      <c r="L225" s="7" t="str">
        <f t="shared" si="21"/>
        <v/>
      </c>
      <c r="M225" s="7" t="str">
        <f t="shared" si="23"/>
        <v/>
      </c>
      <c r="N225" t="str">
        <f>IF(AND(C225=Completed_FinalOutput!$D$3,COUNTIF(I$1:I224,I225)=0),MAX(Completed_DailyCreativeDelivery!N$1:N224)+1,"")</f>
        <v/>
      </c>
    </row>
    <row r="226" spans="9:14" x14ac:dyDescent="0.3">
      <c r="I226" s="6" t="str">
        <f t="shared" si="22"/>
        <v/>
      </c>
      <c r="J226" s="7" t="str">
        <f t="shared" si="19"/>
        <v/>
      </c>
      <c r="K226" s="7" t="str">
        <f t="shared" si="20"/>
        <v/>
      </c>
      <c r="L226" s="7" t="str">
        <f t="shared" si="21"/>
        <v/>
      </c>
      <c r="M226" s="7" t="str">
        <f t="shared" si="23"/>
        <v/>
      </c>
      <c r="N226" t="str">
        <f>IF(AND(C226=Completed_FinalOutput!$D$3,COUNTIF(I$1:I225,I226)=0),MAX(Completed_DailyCreativeDelivery!N$1:N225)+1,"")</f>
        <v/>
      </c>
    </row>
    <row r="227" spans="9:14" x14ac:dyDescent="0.3">
      <c r="I227" s="6" t="str">
        <f t="shared" si="22"/>
        <v/>
      </c>
      <c r="J227" s="7" t="str">
        <f t="shared" si="19"/>
        <v/>
      </c>
      <c r="K227" s="7" t="str">
        <f t="shared" si="20"/>
        <v/>
      </c>
      <c r="L227" s="7" t="str">
        <f t="shared" si="21"/>
        <v/>
      </c>
      <c r="M227" s="7" t="str">
        <f t="shared" si="23"/>
        <v/>
      </c>
      <c r="N227" t="str">
        <f>IF(AND(C227=Completed_FinalOutput!$D$3,COUNTIF(I$1:I226,I227)=0),MAX(Completed_DailyCreativeDelivery!N$1:N226)+1,"")</f>
        <v/>
      </c>
    </row>
    <row r="228" spans="9:14" x14ac:dyDescent="0.3">
      <c r="I228" s="6" t="str">
        <f t="shared" si="22"/>
        <v/>
      </c>
      <c r="J228" s="7" t="str">
        <f t="shared" si="19"/>
        <v/>
      </c>
      <c r="K228" s="7" t="str">
        <f t="shared" si="20"/>
        <v/>
      </c>
      <c r="L228" s="7" t="str">
        <f t="shared" si="21"/>
        <v/>
      </c>
      <c r="M228" s="7" t="str">
        <f t="shared" si="23"/>
        <v/>
      </c>
      <c r="N228" t="str">
        <f>IF(AND(C228=Completed_FinalOutput!$D$3,COUNTIF(I$1:I227,I228)=0),MAX(Completed_DailyCreativeDelivery!N$1:N227)+1,"")</f>
        <v/>
      </c>
    </row>
    <row r="229" spans="9:14" x14ac:dyDescent="0.3">
      <c r="I229" s="6" t="str">
        <f t="shared" si="22"/>
        <v/>
      </c>
      <c r="J229" s="7" t="str">
        <f t="shared" si="19"/>
        <v/>
      </c>
      <c r="K229" s="7" t="str">
        <f t="shared" si="20"/>
        <v/>
      </c>
      <c r="L229" s="7" t="str">
        <f t="shared" si="21"/>
        <v/>
      </c>
      <c r="M229" s="7" t="str">
        <f t="shared" si="23"/>
        <v/>
      </c>
      <c r="N229" t="str">
        <f>IF(AND(C229=Completed_FinalOutput!$D$3,COUNTIF(I$1:I228,I229)=0),MAX(Completed_DailyCreativeDelivery!N$1:N228)+1,"")</f>
        <v/>
      </c>
    </row>
    <row r="230" spans="9:14" x14ac:dyDescent="0.3">
      <c r="I230" s="6" t="str">
        <f t="shared" si="22"/>
        <v/>
      </c>
      <c r="J230" s="7" t="str">
        <f t="shared" si="19"/>
        <v/>
      </c>
      <c r="K230" s="7" t="str">
        <f t="shared" si="20"/>
        <v/>
      </c>
      <c r="L230" s="7" t="str">
        <f t="shared" si="21"/>
        <v/>
      </c>
      <c r="M230" s="7" t="str">
        <f t="shared" si="23"/>
        <v/>
      </c>
      <c r="N230" t="str">
        <f>IF(AND(C230=Completed_FinalOutput!$D$3,COUNTIF(I$1:I229,I230)=0),MAX(Completed_DailyCreativeDelivery!N$1:N229)+1,"")</f>
        <v/>
      </c>
    </row>
    <row r="231" spans="9:14" x14ac:dyDescent="0.3">
      <c r="I231" s="6" t="str">
        <f t="shared" si="22"/>
        <v/>
      </c>
      <c r="J231" s="7" t="str">
        <f t="shared" si="19"/>
        <v/>
      </c>
      <c r="K231" s="7" t="str">
        <f t="shared" si="20"/>
        <v/>
      </c>
      <c r="L231" s="7" t="str">
        <f t="shared" si="21"/>
        <v/>
      </c>
      <c r="M231" s="7" t="str">
        <f t="shared" si="23"/>
        <v/>
      </c>
      <c r="N231" t="str">
        <f>IF(AND(C231=Completed_FinalOutput!$D$3,COUNTIF(I$1:I230,I231)=0),MAX(Completed_DailyCreativeDelivery!N$1:N230)+1,"")</f>
        <v/>
      </c>
    </row>
    <row r="232" spans="9:14" x14ac:dyDescent="0.3">
      <c r="I232" s="6" t="str">
        <f t="shared" si="22"/>
        <v/>
      </c>
      <c r="J232" s="7" t="str">
        <f t="shared" si="19"/>
        <v/>
      </c>
      <c r="K232" s="7" t="str">
        <f t="shared" si="20"/>
        <v/>
      </c>
      <c r="L232" s="7" t="str">
        <f t="shared" si="21"/>
        <v/>
      </c>
      <c r="M232" s="7" t="str">
        <f t="shared" si="23"/>
        <v/>
      </c>
      <c r="N232" t="str">
        <f>IF(AND(C232=Completed_FinalOutput!$D$3,COUNTIF(I$1:I231,I232)=0),MAX(Completed_DailyCreativeDelivery!N$1:N231)+1,"")</f>
        <v/>
      </c>
    </row>
    <row r="233" spans="9:14" x14ac:dyDescent="0.3">
      <c r="I233" s="6" t="str">
        <f t="shared" si="22"/>
        <v/>
      </c>
      <c r="J233" s="7" t="str">
        <f t="shared" si="19"/>
        <v/>
      </c>
      <c r="K233" s="7" t="str">
        <f t="shared" si="20"/>
        <v/>
      </c>
      <c r="L233" s="7" t="str">
        <f t="shared" si="21"/>
        <v/>
      </c>
      <c r="M233" s="7" t="str">
        <f t="shared" si="23"/>
        <v/>
      </c>
      <c r="N233" t="str">
        <f>IF(AND(C233=Completed_FinalOutput!$D$3,COUNTIF(I$1:I232,I233)=0),MAX(Completed_DailyCreativeDelivery!N$1:N232)+1,"")</f>
        <v/>
      </c>
    </row>
    <row r="234" spans="9:14" x14ac:dyDescent="0.3">
      <c r="I234" s="6" t="str">
        <f t="shared" si="22"/>
        <v/>
      </c>
      <c r="J234" s="7" t="str">
        <f t="shared" si="19"/>
        <v/>
      </c>
      <c r="K234" s="7" t="str">
        <f t="shared" si="20"/>
        <v/>
      </c>
      <c r="L234" s="7" t="str">
        <f t="shared" si="21"/>
        <v/>
      </c>
      <c r="M234" s="7" t="str">
        <f t="shared" si="23"/>
        <v/>
      </c>
      <c r="N234" t="str">
        <f>IF(AND(C234=Completed_FinalOutput!$D$3,COUNTIF(I$1:I233,I234)=0),MAX(Completed_DailyCreativeDelivery!N$1:N233)+1,"")</f>
        <v/>
      </c>
    </row>
    <row r="235" spans="9:14" x14ac:dyDescent="0.3">
      <c r="I235" s="6" t="str">
        <f t="shared" si="22"/>
        <v/>
      </c>
      <c r="J235" s="7" t="str">
        <f t="shared" si="19"/>
        <v/>
      </c>
      <c r="K235" s="7" t="str">
        <f t="shared" si="20"/>
        <v/>
      </c>
      <c r="L235" s="7" t="str">
        <f t="shared" si="21"/>
        <v/>
      </c>
      <c r="M235" s="7" t="str">
        <f t="shared" si="23"/>
        <v/>
      </c>
      <c r="N235" t="str">
        <f>IF(AND(C235=Completed_FinalOutput!$D$3,COUNTIF(I$1:I234,I235)=0),MAX(Completed_DailyCreativeDelivery!N$1:N234)+1,"")</f>
        <v/>
      </c>
    </row>
    <row r="236" spans="9:14" x14ac:dyDescent="0.3">
      <c r="I236" s="6" t="str">
        <f t="shared" si="22"/>
        <v/>
      </c>
      <c r="J236" s="7" t="str">
        <f t="shared" si="19"/>
        <v/>
      </c>
      <c r="K236" s="7" t="str">
        <f t="shared" si="20"/>
        <v/>
      </c>
      <c r="L236" s="7" t="str">
        <f t="shared" si="21"/>
        <v/>
      </c>
      <c r="M236" s="7" t="str">
        <f t="shared" si="23"/>
        <v/>
      </c>
      <c r="N236" t="str">
        <f>IF(AND(C236=Completed_FinalOutput!$D$3,COUNTIF(I$1:I235,I236)=0),MAX(Completed_DailyCreativeDelivery!N$1:N235)+1,"")</f>
        <v/>
      </c>
    </row>
    <row r="237" spans="9:14" x14ac:dyDescent="0.3">
      <c r="I237" s="6" t="str">
        <f t="shared" si="22"/>
        <v/>
      </c>
      <c r="J237" s="7" t="str">
        <f t="shared" si="19"/>
        <v/>
      </c>
      <c r="K237" s="7" t="str">
        <f t="shared" si="20"/>
        <v/>
      </c>
      <c r="L237" s="7" t="str">
        <f t="shared" si="21"/>
        <v/>
      </c>
      <c r="M237" s="7" t="str">
        <f t="shared" si="23"/>
        <v/>
      </c>
      <c r="N237" t="str">
        <f>IF(AND(C237=Completed_FinalOutput!$D$3,COUNTIF(I$1:I236,I237)=0),MAX(Completed_DailyCreativeDelivery!N$1:N236)+1,"")</f>
        <v/>
      </c>
    </row>
    <row r="238" spans="9:14" x14ac:dyDescent="0.3">
      <c r="I238" s="6" t="str">
        <f t="shared" si="22"/>
        <v/>
      </c>
      <c r="J238" s="7" t="str">
        <f t="shared" si="19"/>
        <v/>
      </c>
      <c r="K238" s="7" t="str">
        <f t="shared" si="20"/>
        <v/>
      </c>
      <c r="L238" s="7" t="str">
        <f t="shared" si="21"/>
        <v/>
      </c>
      <c r="M238" s="7" t="str">
        <f t="shared" si="23"/>
        <v/>
      </c>
      <c r="N238" t="str">
        <f>IF(AND(C238=Completed_FinalOutput!$D$3,COUNTIF(I$1:I237,I238)=0),MAX(Completed_DailyCreativeDelivery!N$1:N237)+1,"")</f>
        <v/>
      </c>
    </row>
    <row r="239" spans="9:14" x14ac:dyDescent="0.3">
      <c r="I239" s="6" t="str">
        <f t="shared" si="22"/>
        <v/>
      </c>
      <c r="J239" s="7" t="str">
        <f t="shared" si="19"/>
        <v/>
      </c>
      <c r="K239" s="7" t="str">
        <f t="shared" si="20"/>
        <v/>
      </c>
      <c r="L239" s="7" t="str">
        <f t="shared" si="21"/>
        <v/>
      </c>
      <c r="M239" s="7" t="str">
        <f t="shared" si="23"/>
        <v/>
      </c>
      <c r="N239" t="str">
        <f>IF(AND(C239=Completed_FinalOutput!$D$3,COUNTIF(I$1:I238,I239)=0),MAX(Completed_DailyCreativeDelivery!N$1:N238)+1,"")</f>
        <v/>
      </c>
    </row>
    <row r="240" spans="9:14" x14ac:dyDescent="0.3">
      <c r="I240" s="6" t="str">
        <f t="shared" si="22"/>
        <v/>
      </c>
      <c r="J240" s="7" t="str">
        <f t="shared" si="19"/>
        <v/>
      </c>
      <c r="K240" s="7" t="str">
        <f t="shared" si="20"/>
        <v/>
      </c>
      <c r="L240" s="7" t="str">
        <f t="shared" si="21"/>
        <v/>
      </c>
      <c r="M240" s="7" t="str">
        <f t="shared" si="23"/>
        <v/>
      </c>
      <c r="N240" t="str">
        <f>IF(AND(C240=Completed_FinalOutput!$D$3,COUNTIF(I$1:I239,I240)=0),MAX(Completed_DailyCreativeDelivery!N$1:N239)+1,"")</f>
        <v/>
      </c>
    </row>
    <row r="241" spans="9:14" x14ac:dyDescent="0.3">
      <c r="I241" s="6" t="str">
        <f t="shared" si="22"/>
        <v/>
      </c>
      <c r="J241" s="7" t="str">
        <f t="shared" si="19"/>
        <v/>
      </c>
      <c r="K241" s="7" t="str">
        <f t="shared" si="20"/>
        <v/>
      </c>
      <c r="L241" s="7" t="str">
        <f t="shared" si="21"/>
        <v/>
      </c>
      <c r="M241" s="7" t="str">
        <f t="shared" si="23"/>
        <v/>
      </c>
      <c r="N241" t="str">
        <f>IF(AND(C241=Completed_FinalOutput!$D$3,COUNTIF(I$1:I240,I241)=0),MAX(Completed_DailyCreativeDelivery!N$1:N240)+1,"")</f>
        <v/>
      </c>
    </row>
    <row r="242" spans="9:14" x14ac:dyDescent="0.3">
      <c r="I242" s="6" t="str">
        <f t="shared" si="22"/>
        <v/>
      </c>
      <c r="J242" s="7" t="str">
        <f t="shared" si="19"/>
        <v/>
      </c>
      <c r="K242" s="7" t="str">
        <f t="shared" si="20"/>
        <v/>
      </c>
      <c r="L242" s="7" t="str">
        <f t="shared" si="21"/>
        <v/>
      </c>
      <c r="M242" s="7" t="str">
        <f t="shared" si="23"/>
        <v/>
      </c>
      <c r="N242" t="str">
        <f>IF(AND(C242=Completed_FinalOutput!$D$3,COUNTIF(I$1:I241,I242)=0),MAX(Completed_DailyCreativeDelivery!N$1:N241)+1,"")</f>
        <v/>
      </c>
    </row>
    <row r="243" spans="9:14" x14ac:dyDescent="0.3">
      <c r="I243" s="6" t="str">
        <f t="shared" si="22"/>
        <v/>
      </c>
      <c r="J243" s="7" t="str">
        <f t="shared" si="19"/>
        <v/>
      </c>
      <c r="K243" s="7" t="str">
        <f t="shared" si="20"/>
        <v/>
      </c>
      <c r="L243" s="7" t="str">
        <f t="shared" si="21"/>
        <v/>
      </c>
      <c r="M243" s="7" t="str">
        <f t="shared" si="23"/>
        <v/>
      </c>
      <c r="N243" t="str">
        <f>IF(AND(C243=Completed_FinalOutput!$D$3,COUNTIF(I$1:I242,I243)=0),MAX(Completed_DailyCreativeDelivery!N$1:N242)+1,"")</f>
        <v/>
      </c>
    </row>
    <row r="244" spans="9:14" x14ac:dyDescent="0.3">
      <c r="I244" s="6" t="str">
        <f t="shared" si="22"/>
        <v/>
      </c>
      <c r="J244" s="7" t="str">
        <f t="shared" si="19"/>
        <v/>
      </c>
      <c r="K244" s="7" t="str">
        <f t="shared" si="20"/>
        <v/>
      </c>
      <c r="L244" s="7" t="str">
        <f t="shared" si="21"/>
        <v/>
      </c>
      <c r="M244" s="7" t="str">
        <f t="shared" si="23"/>
        <v/>
      </c>
      <c r="N244" t="str">
        <f>IF(AND(C244=Completed_FinalOutput!$D$3,COUNTIF(I$1:I243,I244)=0),MAX(Completed_DailyCreativeDelivery!N$1:N243)+1,"")</f>
        <v/>
      </c>
    </row>
    <row r="245" spans="9:14" x14ac:dyDescent="0.3">
      <c r="I245" s="6" t="str">
        <f t="shared" si="22"/>
        <v/>
      </c>
      <c r="J245" s="7" t="str">
        <f t="shared" si="19"/>
        <v/>
      </c>
      <c r="K245" s="7" t="str">
        <f t="shared" si="20"/>
        <v/>
      </c>
      <c r="L245" s="7" t="str">
        <f t="shared" si="21"/>
        <v/>
      </c>
      <c r="M245" s="7" t="str">
        <f t="shared" si="23"/>
        <v/>
      </c>
      <c r="N245" t="str">
        <f>IF(AND(C245=Completed_FinalOutput!$D$3,COUNTIF(I$1:I244,I245)=0),MAX(Completed_DailyCreativeDelivery!N$1:N244)+1,"")</f>
        <v/>
      </c>
    </row>
    <row r="246" spans="9:14" x14ac:dyDescent="0.3">
      <c r="I246" s="6" t="str">
        <f t="shared" si="22"/>
        <v/>
      </c>
      <c r="J246" s="7" t="str">
        <f t="shared" si="19"/>
        <v/>
      </c>
      <c r="K246" s="7" t="str">
        <f t="shared" si="20"/>
        <v/>
      </c>
      <c r="L246" s="7" t="str">
        <f t="shared" si="21"/>
        <v/>
      </c>
      <c r="M246" s="7" t="str">
        <f t="shared" si="23"/>
        <v/>
      </c>
      <c r="N246" t="str">
        <f>IF(AND(C246=Completed_FinalOutput!$D$3,COUNTIF(I$1:I245,I246)=0),MAX(Completed_DailyCreativeDelivery!N$1:N245)+1,"")</f>
        <v/>
      </c>
    </row>
    <row r="247" spans="9:14" x14ac:dyDescent="0.3">
      <c r="I247" s="6" t="str">
        <f t="shared" si="22"/>
        <v/>
      </c>
      <c r="J247" s="7" t="str">
        <f t="shared" si="19"/>
        <v/>
      </c>
      <c r="K247" s="7" t="str">
        <f t="shared" si="20"/>
        <v/>
      </c>
      <c r="L247" s="7" t="str">
        <f t="shared" si="21"/>
        <v/>
      </c>
      <c r="M247" s="7" t="str">
        <f t="shared" si="23"/>
        <v/>
      </c>
      <c r="N247" t="str">
        <f>IF(AND(C247=Completed_FinalOutput!$D$3,COUNTIF(I$1:I246,I247)=0),MAX(Completed_DailyCreativeDelivery!N$1:N246)+1,"")</f>
        <v/>
      </c>
    </row>
    <row r="248" spans="9:14" x14ac:dyDescent="0.3">
      <c r="I248" s="6" t="str">
        <f t="shared" si="22"/>
        <v/>
      </c>
      <c r="J248" s="7" t="str">
        <f t="shared" si="19"/>
        <v/>
      </c>
      <c r="K248" s="7" t="str">
        <f t="shared" si="20"/>
        <v/>
      </c>
      <c r="L248" s="7" t="str">
        <f t="shared" si="21"/>
        <v/>
      </c>
      <c r="M248" s="7" t="str">
        <f t="shared" si="23"/>
        <v/>
      </c>
      <c r="N248" t="str">
        <f>IF(AND(C248=Completed_FinalOutput!$D$3,COUNTIF(I$1:I247,I248)=0),MAX(Completed_DailyCreativeDelivery!N$1:N247)+1,"")</f>
        <v/>
      </c>
    </row>
    <row r="249" spans="9:14" x14ac:dyDescent="0.3">
      <c r="I249" s="6" t="str">
        <f t="shared" si="22"/>
        <v/>
      </c>
      <c r="J249" s="7" t="str">
        <f t="shared" si="19"/>
        <v/>
      </c>
      <c r="K249" s="7" t="str">
        <f t="shared" si="20"/>
        <v/>
      </c>
      <c r="L249" s="7" t="str">
        <f t="shared" si="21"/>
        <v/>
      </c>
      <c r="M249" s="7" t="str">
        <f t="shared" si="23"/>
        <v/>
      </c>
      <c r="N249" t="str">
        <f>IF(AND(C249=Completed_FinalOutput!$D$3,COUNTIF(I$1:I248,I249)=0),MAX(Completed_DailyCreativeDelivery!N$1:N248)+1,"")</f>
        <v/>
      </c>
    </row>
    <row r="250" spans="9:14" x14ac:dyDescent="0.3">
      <c r="I250" s="6" t="str">
        <f t="shared" si="22"/>
        <v/>
      </c>
      <c r="J250" s="7" t="str">
        <f t="shared" si="19"/>
        <v/>
      </c>
      <c r="K250" s="7" t="str">
        <f t="shared" si="20"/>
        <v/>
      </c>
      <c r="L250" s="7" t="str">
        <f t="shared" si="21"/>
        <v/>
      </c>
      <c r="M250" s="7" t="str">
        <f t="shared" si="23"/>
        <v/>
      </c>
      <c r="N250" t="str">
        <f>IF(AND(C250=Completed_FinalOutput!$D$3,COUNTIF(I$1:I249,I250)=0),MAX(Completed_DailyCreativeDelivery!N$1:N249)+1,"")</f>
        <v/>
      </c>
    </row>
    <row r="251" spans="9:14" x14ac:dyDescent="0.3">
      <c r="I251" s="6" t="str">
        <f t="shared" si="22"/>
        <v/>
      </c>
      <c r="J251" s="7" t="str">
        <f t="shared" si="19"/>
        <v/>
      </c>
      <c r="K251" s="7" t="str">
        <f t="shared" si="20"/>
        <v/>
      </c>
      <c r="L251" s="7" t="str">
        <f t="shared" si="21"/>
        <v/>
      </c>
      <c r="M251" s="7" t="str">
        <f t="shared" si="23"/>
        <v/>
      </c>
      <c r="N251" t="str">
        <f>IF(AND(C251=Completed_FinalOutput!$D$3,COUNTIF(I$1:I250,I251)=0),MAX(Completed_DailyCreativeDelivery!N$1:N250)+1,"")</f>
        <v/>
      </c>
    </row>
    <row r="252" spans="9:14" x14ac:dyDescent="0.3">
      <c r="I252" s="6" t="str">
        <f t="shared" si="22"/>
        <v/>
      </c>
      <c r="J252" s="7" t="str">
        <f t="shared" si="19"/>
        <v/>
      </c>
      <c r="K252" s="7" t="str">
        <f t="shared" si="20"/>
        <v/>
      </c>
      <c r="L252" s="7" t="str">
        <f t="shared" si="21"/>
        <v/>
      </c>
      <c r="M252" s="7" t="str">
        <f t="shared" si="23"/>
        <v/>
      </c>
      <c r="N252" t="str">
        <f>IF(AND(C252=Completed_FinalOutput!$D$3,COUNTIF(I$1:I251,I252)=0),MAX(Completed_DailyCreativeDelivery!N$1:N251)+1,"")</f>
        <v/>
      </c>
    </row>
    <row r="253" spans="9:14" x14ac:dyDescent="0.3">
      <c r="I253" s="6" t="str">
        <f t="shared" si="22"/>
        <v/>
      </c>
      <c r="J253" s="7" t="str">
        <f t="shared" si="19"/>
        <v/>
      </c>
      <c r="K253" s="7" t="str">
        <f t="shared" si="20"/>
        <v/>
      </c>
      <c r="L253" s="7" t="str">
        <f t="shared" si="21"/>
        <v/>
      </c>
      <c r="M253" s="7" t="str">
        <f t="shared" si="23"/>
        <v/>
      </c>
      <c r="N253" t="str">
        <f>IF(AND(C253=Completed_FinalOutput!$D$3,COUNTIF(I$1:I252,I253)=0),MAX(Completed_DailyCreativeDelivery!N$1:N252)+1,"")</f>
        <v/>
      </c>
    </row>
    <row r="254" spans="9:14" x14ac:dyDescent="0.3">
      <c r="I254" s="6" t="str">
        <f t="shared" si="22"/>
        <v/>
      </c>
      <c r="J254" s="7" t="str">
        <f t="shared" si="19"/>
        <v/>
      </c>
      <c r="K254" s="7" t="str">
        <f t="shared" si="20"/>
        <v/>
      </c>
      <c r="L254" s="7" t="str">
        <f t="shared" si="21"/>
        <v/>
      </c>
      <c r="M254" s="7" t="str">
        <f t="shared" si="23"/>
        <v/>
      </c>
      <c r="N254" t="str">
        <f>IF(AND(C254=Completed_FinalOutput!$D$3,COUNTIF(I$1:I253,I254)=0),MAX(Completed_DailyCreativeDelivery!N$1:N253)+1,"")</f>
        <v/>
      </c>
    </row>
    <row r="255" spans="9:14" x14ac:dyDescent="0.3">
      <c r="I255" s="6" t="str">
        <f t="shared" si="22"/>
        <v/>
      </c>
      <c r="J255" s="7" t="str">
        <f t="shared" si="19"/>
        <v/>
      </c>
      <c r="K255" s="7" t="str">
        <f t="shared" si="20"/>
        <v/>
      </c>
      <c r="L255" s="7" t="str">
        <f t="shared" si="21"/>
        <v/>
      </c>
      <c r="M255" s="7" t="str">
        <f t="shared" si="23"/>
        <v/>
      </c>
      <c r="N255" t="str">
        <f>IF(AND(C255=Completed_FinalOutput!$D$3,COUNTIF(I$1:I254,I255)=0),MAX(Completed_DailyCreativeDelivery!N$1:N254)+1,"")</f>
        <v/>
      </c>
    </row>
    <row r="256" spans="9:14" x14ac:dyDescent="0.3">
      <c r="I256" s="6" t="str">
        <f t="shared" si="22"/>
        <v/>
      </c>
      <c r="J256" s="7" t="str">
        <f t="shared" si="19"/>
        <v/>
      </c>
      <c r="K256" s="7" t="str">
        <f t="shared" si="20"/>
        <v/>
      </c>
      <c r="L256" s="7" t="str">
        <f t="shared" si="21"/>
        <v/>
      </c>
      <c r="M256" s="7" t="str">
        <f t="shared" si="23"/>
        <v/>
      </c>
      <c r="N256" t="str">
        <f>IF(AND(C256=Completed_FinalOutput!$D$3,COUNTIF(I$1:I255,I256)=0),MAX(Completed_DailyCreativeDelivery!N$1:N255)+1,"")</f>
        <v/>
      </c>
    </row>
    <row r="257" spans="9:14" x14ac:dyDescent="0.3">
      <c r="I257" s="6" t="str">
        <f t="shared" si="22"/>
        <v/>
      </c>
      <c r="J257" s="7" t="str">
        <f t="shared" si="19"/>
        <v/>
      </c>
      <c r="K257" s="7" t="str">
        <f t="shared" si="20"/>
        <v/>
      </c>
      <c r="L257" s="7" t="str">
        <f t="shared" si="21"/>
        <v/>
      </c>
      <c r="M257" s="7" t="str">
        <f t="shared" si="23"/>
        <v/>
      </c>
      <c r="N257" t="str">
        <f>IF(AND(C257=Completed_FinalOutput!$D$3,COUNTIF(I$1:I256,I257)=0),MAX(Completed_DailyCreativeDelivery!N$1:N256)+1,"")</f>
        <v/>
      </c>
    </row>
    <row r="258" spans="9:14" x14ac:dyDescent="0.3">
      <c r="I258" s="6" t="str">
        <f t="shared" si="22"/>
        <v/>
      </c>
      <c r="J258" s="7" t="str">
        <f t="shared" si="19"/>
        <v/>
      </c>
      <c r="K258" s="7" t="str">
        <f t="shared" si="20"/>
        <v/>
      </c>
      <c r="L258" s="7" t="str">
        <f t="shared" si="21"/>
        <v/>
      </c>
      <c r="M258" s="7" t="str">
        <f t="shared" si="23"/>
        <v/>
      </c>
      <c r="N258" t="str">
        <f>IF(AND(C258=Completed_FinalOutput!$D$3,COUNTIF(I$1:I257,I258)=0),MAX(Completed_DailyCreativeDelivery!N$1:N257)+1,"")</f>
        <v/>
      </c>
    </row>
    <row r="259" spans="9:14" x14ac:dyDescent="0.3">
      <c r="I259" s="6" t="str">
        <f t="shared" si="22"/>
        <v/>
      </c>
      <c r="J259" s="7" t="str">
        <f t="shared" ref="J259:J322" si="24">MID($I259,11,1)</f>
        <v/>
      </c>
      <c r="K259" s="7" t="str">
        <f t="shared" ref="K259:K322" si="25">MID($I259,12,2)</f>
        <v/>
      </c>
      <c r="L259" s="7" t="str">
        <f t="shared" ref="L259:L322" si="26">MID($I259,14,2)</f>
        <v/>
      </c>
      <c r="M259" s="7" t="str">
        <f t="shared" si="23"/>
        <v/>
      </c>
      <c r="N259" t="str">
        <f>IF(AND(C259=Completed_FinalOutput!$D$3,COUNTIF(I$1:I258,I259)=0),MAX(Completed_DailyCreativeDelivery!N$1:N258)+1,"")</f>
        <v/>
      </c>
    </row>
    <row r="260" spans="9:14" x14ac:dyDescent="0.3">
      <c r="I260" s="6" t="str">
        <f t="shared" si="22"/>
        <v/>
      </c>
      <c r="J260" s="7" t="str">
        <f t="shared" si="24"/>
        <v/>
      </c>
      <c r="K260" s="7" t="str">
        <f t="shared" si="25"/>
        <v/>
      </c>
      <c r="L260" s="7" t="str">
        <f t="shared" si="26"/>
        <v/>
      </c>
      <c r="M260" s="7" t="str">
        <f t="shared" si="23"/>
        <v/>
      </c>
      <c r="N260" t="str">
        <f>IF(AND(C260=Completed_FinalOutput!$D$3,COUNTIF(I$1:I259,I260)=0),MAX(Completed_DailyCreativeDelivery!N$1:N259)+1,"")</f>
        <v/>
      </c>
    </row>
    <row r="261" spans="9:14" x14ac:dyDescent="0.3">
      <c r="I261" s="6" t="str">
        <f t="shared" si="22"/>
        <v/>
      </c>
      <c r="J261" s="7" t="str">
        <f t="shared" si="24"/>
        <v/>
      </c>
      <c r="K261" s="7" t="str">
        <f t="shared" si="25"/>
        <v/>
      </c>
      <c r="L261" s="7" t="str">
        <f t="shared" si="26"/>
        <v/>
      </c>
      <c r="M261" s="7" t="str">
        <f t="shared" si="23"/>
        <v/>
      </c>
      <c r="N261" t="str">
        <f>IF(AND(C261=Completed_FinalOutput!$D$3,COUNTIF(I$1:I260,I261)=0),MAX(Completed_DailyCreativeDelivery!N$1:N260)+1,"")</f>
        <v/>
      </c>
    </row>
    <row r="262" spans="9:14" x14ac:dyDescent="0.3">
      <c r="I262" s="6" t="str">
        <f t="shared" si="22"/>
        <v/>
      </c>
      <c r="J262" s="7" t="str">
        <f t="shared" si="24"/>
        <v/>
      </c>
      <c r="K262" s="7" t="str">
        <f t="shared" si="25"/>
        <v/>
      </c>
      <c r="L262" s="7" t="str">
        <f t="shared" si="26"/>
        <v/>
      </c>
      <c r="M262" s="7" t="str">
        <f t="shared" si="23"/>
        <v/>
      </c>
      <c r="N262" t="str">
        <f>IF(AND(C262=Completed_FinalOutput!$D$3,COUNTIF(I$1:I261,I262)=0),MAX(Completed_DailyCreativeDelivery!N$1:N261)+1,"")</f>
        <v/>
      </c>
    </row>
    <row r="263" spans="9:14" x14ac:dyDescent="0.3">
      <c r="I263" s="6" t="str">
        <f t="shared" si="22"/>
        <v/>
      </c>
      <c r="J263" s="7" t="str">
        <f t="shared" si="24"/>
        <v/>
      </c>
      <c r="K263" s="7" t="str">
        <f t="shared" si="25"/>
        <v/>
      </c>
      <c r="L263" s="7" t="str">
        <f t="shared" si="26"/>
        <v/>
      </c>
      <c r="M263" s="7" t="str">
        <f t="shared" si="23"/>
        <v/>
      </c>
      <c r="N263" t="str">
        <f>IF(AND(C263=Completed_FinalOutput!$D$3,COUNTIF(I$1:I262,I263)=0),MAX(Completed_DailyCreativeDelivery!N$1:N262)+1,"")</f>
        <v/>
      </c>
    </row>
    <row r="264" spans="9:14" x14ac:dyDescent="0.3">
      <c r="I264" s="6" t="str">
        <f t="shared" si="22"/>
        <v/>
      </c>
      <c r="J264" s="7" t="str">
        <f t="shared" si="24"/>
        <v/>
      </c>
      <c r="K264" s="7" t="str">
        <f t="shared" si="25"/>
        <v/>
      </c>
      <c r="L264" s="7" t="str">
        <f t="shared" si="26"/>
        <v/>
      </c>
      <c r="M264" s="7" t="str">
        <f t="shared" si="23"/>
        <v/>
      </c>
      <c r="N264" t="str">
        <f>IF(AND(C264=Completed_FinalOutput!$D$3,COUNTIF(I$1:I263,I264)=0),MAX(Completed_DailyCreativeDelivery!N$1:N263)+1,"")</f>
        <v/>
      </c>
    </row>
    <row r="265" spans="9:14" x14ac:dyDescent="0.3">
      <c r="I265" s="6" t="str">
        <f t="shared" si="22"/>
        <v/>
      </c>
      <c r="J265" s="7" t="str">
        <f t="shared" si="24"/>
        <v/>
      </c>
      <c r="K265" s="7" t="str">
        <f t="shared" si="25"/>
        <v/>
      </c>
      <c r="L265" s="7" t="str">
        <f t="shared" si="26"/>
        <v/>
      </c>
      <c r="M265" s="7" t="str">
        <f t="shared" si="23"/>
        <v/>
      </c>
      <c r="N265" t="str">
        <f>IF(AND(C265=Completed_FinalOutput!$D$3,COUNTIF(I$1:I264,I265)=0),MAX(Completed_DailyCreativeDelivery!N$1:N264)+1,"")</f>
        <v/>
      </c>
    </row>
    <row r="266" spans="9:14" x14ac:dyDescent="0.3">
      <c r="I266" s="6" t="str">
        <f t="shared" si="22"/>
        <v/>
      </c>
      <c r="J266" s="7" t="str">
        <f t="shared" si="24"/>
        <v/>
      </c>
      <c r="K266" s="7" t="str">
        <f t="shared" si="25"/>
        <v/>
      </c>
      <c r="L266" s="7" t="str">
        <f t="shared" si="26"/>
        <v/>
      </c>
      <c r="M266" s="7" t="str">
        <f t="shared" si="23"/>
        <v/>
      </c>
      <c r="N266" t="str">
        <f>IF(AND(C266=Completed_FinalOutput!$D$3,COUNTIF(I$1:I265,I266)=0),MAX(Completed_DailyCreativeDelivery!N$1:N265)+1,"")</f>
        <v/>
      </c>
    </row>
    <row r="267" spans="9:14" x14ac:dyDescent="0.3">
      <c r="I267" s="6" t="str">
        <f t="shared" ref="I267:I330" si="27">IF(B267="","",MID(H267,FIND("kw=",H267)+3,200))</f>
        <v/>
      </c>
      <c r="J267" s="7" t="str">
        <f t="shared" si="24"/>
        <v/>
      </c>
      <c r="K267" s="7" t="str">
        <f t="shared" si="25"/>
        <v/>
      </c>
      <c r="L267" s="7" t="str">
        <f t="shared" si="26"/>
        <v/>
      </c>
      <c r="M267" s="7" t="str">
        <f t="shared" ref="M267:M330" si="28">IF(B267="","",MID(I267,FIND("@",I267)+1,7))</f>
        <v/>
      </c>
      <c r="N267" t="str">
        <f>IF(AND(C267=Completed_FinalOutput!$D$3,COUNTIF(I$1:I266,I267)=0),MAX(Completed_DailyCreativeDelivery!N$1:N266)+1,"")</f>
        <v/>
      </c>
    </row>
    <row r="268" spans="9:14" x14ac:dyDescent="0.3">
      <c r="I268" s="6" t="str">
        <f t="shared" si="27"/>
        <v/>
      </c>
      <c r="J268" s="7" t="str">
        <f t="shared" si="24"/>
        <v/>
      </c>
      <c r="K268" s="7" t="str">
        <f t="shared" si="25"/>
        <v/>
      </c>
      <c r="L268" s="7" t="str">
        <f t="shared" si="26"/>
        <v/>
      </c>
      <c r="M268" s="7" t="str">
        <f t="shared" si="28"/>
        <v/>
      </c>
      <c r="N268" t="str">
        <f>IF(AND(C268=Completed_FinalOutput!$D$3,COUNTIF(I$1:I267,I268)=0),MAX(Completed_DailyCreativeDelivery!N$1:N267)+1,"")</f>
        <v/>
      </c>
    </row>
    <row r="269" spans="9:14" x14ac:dyDescent="0.3">
      <c r="I269" s="6" t="str">
        <f t="shared" si="27"/>
        <v/>
      </c>
      <c r="J269" s="7" t="str">
        <f t="shared" si="24"/>
        <v/>
      </c>
      <c r="K269" s="7" t="str">
        <f t="shared" si="25"/>
        <v/>
      </c>
      <c r="L269" s="7" t="str">
        <f t="shared" si="26"/>
        <v/>
      </c>
      <c r="M269" s="7" t="str">
        <f t="shared" si="28"/>
        <v/>
      </c>
      <c r="N269" t="str">
        <f>IF(AND(C269=Completed_FinalOutput!$D$3,COUNTIF(I$1:I268,I269)=0),MAX(Completed_DailyCreativeDelivery!N$1:N268)+1,"")</f>
        <v/>
      </c>
    </row>
    <row r="270" spans="9:14" x14ac:dyDescent="0.3">
      <c r="I270" s="6" t="str">
        <f t="shared" si="27"/>
        <v/>
      </c>
      <c r="J270" s="7" t="str">
        <f t="shared" si="24"/>
        <v/>
      </c>
      <c r="K270" s="7" t="str">
        <f t="shared" si="25"/>
        <v/>
      </c>
      <c r="L270" s="7" t="str">
        <f t="shared" si="26"/>
        <v/>
      </c>
      <c r="M270" s="7" t="str">
        <f t="shared" si="28"/>
        <v/>
      </c>
      <c r="N270" t="str">
        <f>IF(AND(C270=Completed_FinalOutput!$D$3,COUNTIF(I$1:I269,I270)=0),MAX(Completed_DailyCreativeDelivery!N$1:N269)+1,"")</f>
        <v/>
      </c>
    </row>
    <row r="271" spans="9:14" x14ac:dyDescent="0.3">
      <c r="I271" s="6" t="str">
        <f t="shared" si="27"/>
        <v/>
      </c>
      <c r="J271" s="7" t="str">
        <f t="shared" si="24"/>
        <v/>
      </c>
      <c r="K271" s="7" t="str">
        <f t="shared" si="25"/>
        <v/>
      </c>
      <c r="L271" s="7" t="str">
        <f t="shared" si="26"/>
        <v/>
      </c>
      <c r="M271" s="7" t="str">
        <f t="shared" si="28"/>
        <v/>
      </c>
      <c r="N271" t="str">
        <f>IF(AND(C271=Completed_FinalOutput!$D$3,COUNTIF(I$1:I270,I271)=0),MAX(Completed_DailyCreativeDelivery!N$1:N270)+1,"")</f>
        <v/>
      </c>
    </row>
    <row r="272" spans="9:14" x14ac:dyDescent="0.3">
      <c r="I272" s="6" t="str">
        <f t="shared" si="27"/>
        <v/>
      </c>
      <c r="J272" s="7" t="str">
        <f t="shared" si="24"/>
        <v/>
      </c>
      <c r="K272" s="7" t="str">
        <f t="shared" si="25"/>
        <v/>
      </c>
      <c r="L272" s="7" t="str">
        <f t="shared" si="26"/>
        <v/>
      </c>
      <c r="M272" s="7" t="str">
        <f t="shared" si="28"/>
        <v/>
      </c>
      <c r="N272" t="str">
        <f>IF(AND(C272=Completed_FinalOutput!$D$3,COUNTIF(I$1:I271,I272)=0),MAX(Completed_DailyCreativeDelivery!N$1:N271)+1,"")</f>
        <v/>
      </c>
    </row>
    <row r="273" spans="9:14" x14ac:dyDescent="0.3">
      <c r="I273" s="6" t="str">
        <f t="shared" si="27"/>
        <v/>
      </c>
      <c r="J273" s="7" t="str">
        <f t="shared" si="24"/>
        <v/>
      </c>
      <c r="K273" s="7" t="str">
        <f t="shared" si="25"/>
        <v/>
      </c>
      <c r="L273" s="7" t="str">
        <f t="shared" si="26"/>
        <v/>
      </c>
      <c r="M273" s="7" t="str">
        <f t="shared" si="28"/>
        <v/>
      </c>
      <c r="N273" t="str">
        <f>IF(AND(C273=Completed_FinalOutput!$D$3,COUNTIF(I$1:I272,I273)=0),MAX(Completed_DailyCreativeDelivery!N$1:N272)+1,"")</f>
        <v/>
      </c>
    </row>
    <row r="274" spans="9:14" x14ac:dyDescent="0.3">
      <c r="I274" s="6" t="str">
        <f t="shared" si="27"/>
        <v/>
      </c>
      <c r="J274" s="7" t="str">
        <f t="shared" si="24"/>
        <v/>
      </c>
      <c r="K274" s="7" t="str">
        <f t="shared" si="25"/>
        <v/>
      </c>
      <c r="L274" s="7" t="str">
        <f t="shared" si="26"/>
        <v/>
      </c>
      <c r="M274" s="7" t="str">
        <f t="shared" si="28"/>
        <v/>
      </c>
      <c r="N274" t="str">
        <f>IF(AND(C274=Completed_FinalOutput!$D$3,COUNTIF(I$1:I273,I274)=0),MAX(Completed_DailyCreativeDelivery!N$1:N273)+1,"")</f>
        <v/>
      </c>
    </row>
    <row r="275" spans="9:14" x14ac:dyDescent="0.3">
      <c r="I275" s="6" t="str">
        <f t="shared" si="27"/>
        <v/>
      </c>
      <c r="J275" s="7" t="str">
        <f t="shared" si="24"/>
        <v/>
      </c>
      <c r="K275" s="7" t="str">
        <f t="shared" si="25"/>
        <v/>
      </c>
      <c r="L275" s="7" t="str">
        <f t="shared" si="26"/>
        <v/>
      </c>
      <c r="M275" s="7" t="str">
        <f t="shared" si="28"/>
        <v/>
      </c>
      <c r="N275" t="str">
        <f>IF(AND(C275=Completed_FinalOutput!$D$3,COUNTIF(I$1:I274,I275)=0),MAX(Completed_DailyCreativeDelivery!N$1:N274)+1,"")</f>
        <v/>
      </c>
    </row>
    <row r="276" spans="9:14" x14ac:dyDescent="0.3">
      <c r="I276" s="6" t="str">
        <f t="shared" si="27"/>
        <v/>
      </c>
      <c r="J276" s="7" t="str">
        <f t="shared" si="24"/>
        <v/>
      </c>
      <c r="K276" s="7" t="str">
        <f t="shared" si="25"/>
        <v/>
      </c>
      <c r="L276" s="7" t="str">
        <f t="shared" si="26"/>
        <v/>
      </c>
      <c r="M276" s="7" t="str">
        <f t="shared" si="28"/>
        <v/>
      </c>
      <c r="N276" t="str">
        <f>IF(AND(C276=Completed_FinalOutput!$D$3,COUNTIF(I$1:I275,I276)=0),MAX(Completed_DailyCreativeDelivery!N$1:N275)+1,"")</f>
        <v/>
      </c>
    </row>
    <row r="277" spans="9:14" x14ac:dyDescent="0.3">
      <c r="I277" s="6" t="str">
        <f t="shared" si="27"/>
        <v/>
      </c>
      <c r="J277" s="7" t="str">
        <f t="shared" si="24"/>
        <v/>
      </c>
      <c r="K277" s="7" t="str">
        <f t="shared" si="25"/>
        <v/>
      </c>
      <c r="L277" s="7" t="str">
        <f t="shared" si="26"/>
        <v/>
      </c>
      <c r="M277" s="7" t="str">
        <f t="shared" si="28"/>
        <v/>
      </c>
      <c r="N277" t="str">
        <f>IF(AND(C277=Completed_FinalOutput!$D$3,COUNTIF(I$1:I276,I277)=0),MAX(Completed_DailyCreativeDelivery!N$1:N276)+1,"")</f>
        <v/>
      </c>
    </row>
    <row r="278" spans="9:14" x14ac:dyDescent="0.3">
      <c r="I278" s="6" t="str">
        <f t="shared" si="27"/>
        <v/>
      </c>
      <c r="J278" s="7" t="str">
        <f t="shared" si="24"/>
        <v/>
      </c>
      <c r="K278" s="7" t="str">
        <f t="shared" si="25"/>
        <v/>
      </c>
      <c r="L278" s="7" t="str">
        <f t="shared" si="26"/>
        <v/>
      </c>
      <c r="M278" s="7" t="str">
        <f t="shared" si="28"/>
        <v/>
      </c>
      <c r="N278" t="str">
        <f>IF(AND(C278=Completed_FinalOutput!$D$3,COUNTIF(I$1:I277,I278)=0),MAX(Completed_DailyCreativeDelivery!N$1:N277)+1,"")</f>
        <v/>
      </c>
    </row>
    <row r="279" spans="9:14" x14ac:dyDescent="0.3">
      <c r="I279" s="6" t="str">
        <f t="shared" si="27"/>
        <v/>
      </c>
      <c r="J279" s="7" t="str">
        <f t="shared" si="24"/>
        <v/>
      </c>
      <c r="K279" s="7" t="str">
        <f t="shared" si="25"/>
        <v/>
      </c>
      <c r="L279" s="7" t="str">
        <f t="shared" si="26"/>
        <v/>
      </c>
      <c r="M279" s="7" t="str">
        <f t="shared" si="28"/>
        <v/>
      </c>
      <c r="N279" t="str">
        <f>IF(AND(C279=Completed_FinalOutput!$D$3,COUNTIF(I$1:I278,I279)=0),MAX(Completed_DailyCreativeDelivery!N$1:N278)+1,"")</f>
        <v/>
      </c>
    </row>
    <row r="280" spans="9:14" x14ac:dyDescent="0.3">
      <c r="I280" s="6" t="str">
        <f t="shared" si="27"/>
        <v/>
      </c>
      <c r="J280" s="7" t="str">
        <f t="shared" si="24"/>
        <v/>
      </c>
      <c r="K280" s="7" t="str">
        <f t="shared" si="25"/>
        <v/>
      </c>
      <c r="L280" s="7" t="str">
        <f t="shared" si="26"/>
        <v/>
      </c>
      <c r="M280" s="7" t="str">
        <f t="shared" si="28"/>
        <v/>
      </c>
      <c r="N280" t="str">
        <f>IF(AND(C280=Completed_FinalOutput!$D$3,COUNTIF(I$1:I279,I280)=0),MAX(Completed_DailyCreativeDelivery!N$1:N279)+1,"")</f>
        <v/>
      </c>
    </row>
    <row r="281" spans="9:14" x14ac:dyDescent="0.3">
      <c r="I281" s="6" t="str">
        <f t="shared" si="27"/>
        <v/>
      </c>
      <c r="J281" s="7" t="str">
        <f t="shared" si="24"/>
        <v/>
      </c>
      <c r="K281" s="7" t="str">
        <f t="shared" si="25"/>
        <v/>
      </c>
      <c r="L281" s="7" t="str">
        <f t="shared" si="26"/>
        <v/>
      </c>
      <c r="M281" s="7" t="str">
        <f t="shared" si="28"/>
        <v/>
      </c>
      <c r="N281" t="str">
        <f>IF(AND(C281=Completed_FinalOutput!$D$3,COUNTIF(I$1:I280,I281)=0),MAX(Completed_DailyCreativeDelivery!N$1:N280)+1,"")</f>
        <v/>
      </c>
    </row>
    <row r="282" spans="9:14" x14ac:dyDescent="0.3">
      <c r="I282" s="6" t="str">
        <f t="shared" si="27"/>
        <v/>
      </c>
      <c r="J282" s="7" t="str">
        <f t="shared" si="24"/>
        <v/>
      </c>
      <c r="K282" s="7" t="str">
        <f t="shared" si="25"/>
        <v/>
      </c>
      <c r="L282" s="7" t="str">
        <f t="shared" si="26"/>
        <v/>
      </c>
      <c r="M282" s="7" t="str">
        <f t="shared" si="28"/>
        <v/>
      </c>
      <c r="N282" t="str">
        <f>IF(AND(C282=Completed_FinalOutput!$D$3,COUNTIF(I$1:I281,I282)=0),MAX(Completed_DailyCreativeDelivery!N$1:N281)+1,"")</f>
        <v/>
      </c>
    </row>
    <row r="283" spans="9:14" x14ac:dyDescent="0.3">
      <c r="I283" s="6" t="str">
        <f t="shared" si="27"/>
        <v/>
      </c>
      <c r="J283" s="7" t="str">
        <f t="shared" si="24"/>
        <v/>
      </c>
      <c r="K283" s="7" t="str">
        <f t="shared" si="25"/>
        <v/>
      </c>
      <c r="L283" s="7" t="str">
        <f t="shared" si="26"/>
        <v/>
      </c>
      <c r="M283" s="7" t="str">
        <f t="shared" si="28"/>
        <v/>
      </c>
      <c r="N283" t="str">
        <f>IF(AND(C283=Completed_FinalOutput!$D$3,COUNTIF(I$1:I282,I283)=0),MAX(Completed_DailyCreativeDelivery!N$1:N282)+1,"")</f>
        <v/>
      </c>
    </row>
    <row r="284" spans="9:14" x14ac:dyDescent="0.3">
      <c r="I284" s="6" t="str">
        <f t="shared" si="27"/>
        <v/>
      </c>
      <c r="J284" s="7" t="str">
        <f t="shared" si="24"/>
        <v/>
      </c>
      <c r="K284" s="7" t="str">
        <f t="shared" si="25"/>
        <v/>
      </c>
      <c r="L284" s="7" t="str">
        <f t="shared" si="26"/>
        <v/>
      </c>
      <c r="M284" s="7" t="str">
        <f t="shared" si="28"/>
        <v/>
      </c>
      <c r="N284" t="str">
        <f>IF(AND(C284=Completed_FinalOutput!$D$3,COUNTIF(I$1:I283,I284)=0),MAX(Completed_DailyCreativeDelivery!N$1:N283)+1,"")</f>
        <v/>
      </c>
    </row>
    <row r="285" spans="9:14" x14ac:dyDescent="0.3">
      <c r="I285" s="6" t="str">
        <f t="shared" si="27"/>
        <v/>
      </c>
      <c r="J285" s="7" t="str">
        <f t="shared" si="24"/>
        <v/>
      </c>
      <c r="K285" s="7" t="str">
        <f t="shared" si="25"/>
        <v/>
      </c>
      <c r="L285" s="7" t="str">
        <f t="shared" si="26"/>
        <v/>
      </c>
      <c r="M285" s="7" t="str">
        <f t="shared" si="28"/>
        <v/>
      </c>
      <c r="N285" t="str">
        <f>IF(AND(C285=Completed_FinalOutput!$D$3,COUNTIF(I$1:I284,I285)=0),MAX(Completed_DailyCreativeDelivery!N$1:N284)+1,"")</f>
        <v/>
      </c>
    </row>
    <row r="286" spans="9:14" x14ac:dyDescent="0.3">
      <c r="I286" s="6" t="str">
        <f t="shared" si="27"/>
        <v/>
      </c>
      <c r="J286" s="7" t="str">
        <f t="shared" si="24"/>
        <v/>
      </c>
      <c r="K286" s="7" t="str">
        <f t="shared" si="25"/>
        <v/>
      </c>
      <c r="L286" s="7" t="str">
        <f t="shared" si="26"/>
        <v/>
      </c>
      <c r="M286" s="7" t="str">
        <f t="shared" si="28"/>
        <v/>
      </c>
      <c r="N286" t="str">
        <f>IF(AND(C286=Completed_FinalOutput!$D$3,COUNTIF(I$1:I285,I286)=0),MAX(Completed_DailyCreativeDelivery!N$1:N285)+1,"")</f>
        <v/>
      </c>
    </row>
    <row r="287" spans="9:14" x14ac:dyDescent="0.3">
      <c r="I287" s="6" t="str">
        <f t="shared" si="27"/>
        <v/>
      </c>
      <c r="J287" s="7" t="str">
        <f t="shared" si="24"/>
        <v/>
      </c>
      <c r="K287" s="7" t="str">
        <f t="shared" si="25"/>
        <v/>
      </c>
      <c r="L287" s="7" t="str">
        <f t="shared" si="26"/>
        <v/>
      </c>
      <c r="M287" s="7" t="str">
        <f t="shared" si="28"/>
        <v/>
      </c>
      <c r="N287" t="str">
        <f>IF(AND(C287=Completed_FinalOutput!$D$3,COUNTIF(I$1:I286,I287)=0),MAX(Completed_DailyCreativeDelivery!N$1:N286)+1,"")</f>
        <v/>
      </c>
    </row>
    <row r="288" spans="9:14" x14ac:dyDescent="0.3">
      <c r="I288" s="6" t="str">
        <f t="shared" si="27"/>
        <v/>
      </c>
      <c r="J288" s="7" t="str">
        <f t="shared" si="24"/>
        <v/>
      </c>
      <c r="K288" s="7" t="str">
        <f t="shared" si="25"/>
        <v/>
      </c>
      <c r="L288" s="7" t="str">
        <f t="shared" si="26"/>
        <v/>
      </c>
      <c r="M288" s="7" t="str">
        <f t="shared" si="28"/>
        <v/>
      </c>
      <c r="N288" t="str">
        <f>IF(AND(C288=Completed_FinalOutput!$D$3,COUNTIF(I$1:I287,I288)=0),MAX(Completed_DailyCreativeDelivery!N$1:N287)+1,"")</f>
        <v/>
      </c>
    </row>
    <row r="289" spans="9:14" x14ac:dyDescent="0.3">
      <c r="I289" s="6" t="str">
        <f t="shared" si="27"/>
        <v/>
      </c>
      <c r="J289" s="7" t="str">
        <f t="shared" si="24"/>
        <v/>
      </c>
      <c r="K289" s="7" t="str">
        <f t="shared" si="25"/>
        <v/>
      </c>
      <c r="L289" s="7" t="str">
        <f t="shared" si="26"/>
        <v/>
      </c>
      <c r="M289" s="7" t="str">
        <f t="shared" si="28"/>
        <v/>
      </c>
      <c r="N289" t="str">
        <f>IF(AND(C289=Completed_FinalOutput!$D$3,COUNTIF(I$1:I288,I289)=0),MAX(Completed_DailyCreativeDelivery!N$1:N288)+1,"")</f>
        <v/>
      </c>
    </row>
    <row r="290" spans="9:14" x14ac:dyDescent="0.3">
      <c r="I290" s="6" t="str">
        <f t="shared" si="27"/>
        <v/>
      </c>
      <c r="J290" s="7" t="str">
        <f t="shared" si="24"/>
        <v/>
      </c>
      <c r="K290" s="7" t="str">
        <f t="shared" si="25"/>
        <v/>
      </c>
      <c r="L290" s="7" t="str">
        <f t="shared" si="26"/>
        <v/>
      </c>
      <c r="M290" s="7" t="str">
        <f t="shared" si="28"/>
        <v/>
      </c>
      <c r="N290" t="str">
        <f>IF(AND(C290=Completed_FinalOutput!$D$3,COUNTIF(I$1:I289,I290)=0),MAX(Completed_DailyCreativeDelivery!N$1:N289)+1,"")</f>
        <v/>
      </c>
    </row>
    <row r="291" spans="9:14" x14ac:dyDescent="0.3">
      <c r="I291" s="6" t="str">
        <f t="shared" si="27"/>
        <v/>
      </c>
      <c r="J291" s="7" t="str">
        <f t="shared" si="24"/>
        <v/>
      </c>
      <c r="K291" s="7" t="str">
        <f t="shared" si="25"/>
        <v/>
      </c>
      <c r="L291" s="7" t="str">
        <f t="shared" si="26"/>
        <v/>
      </c>
      <c r="M291" s="7" t="str">
        <f t="shared" si="28"/>
        <v/>
      </c>
      <c r="N291" t="str">
        <f>IF(AND(C291=Completed_FinalOutput!$D$3,COUNTIF(I$1:I290,I291)=0),MAX(Completed_DailyCreativeDelivery!N$1:N290)+1,"")</f>
        <v/>
      </c>
    </row>
    <row r="292" spans="9:14" x14ac:dyDescent="0.3">
      <c r="I292" s="6" t="str">
        <f t="shared" si="27"/>
        <v/>
      </c>
      <c r="J292" s="7" t="str">
        <f t="shared" si="24"/>
        <v/>
      </c>
      <c r="K292" s="7" t="str">
        <f t="shared" si="25"/>
        <v/>
      </c>
      <c r="L292" s="7" t="str">
        <f t="shared" si="26"/>
        <v/>
      </c>
      <c r="M292" s="7" t="str">
        <f t="shared" si="28"/>
        <v/>
      </c>
      <c r="N292" t="str">
        <f>IF(AND(C292=Completed_FinalOutput!$D$3,COUNTIF(I$1:I291,I292)=0),MAX(Completed_DailyCreativeDelivery!N$1:N291)+1,"")</f>
        <v/>
      </c>
    </row>
    <row r="293" spans="9:14" x14ac:dyDescent="0.3">
      <c r="I293" s="6" t="str">
        <f t="shared" si="27"/>
        <v/>
      </c>
      <c r="J293" s="7" t="str">
        <f t="shared" si="24"/>
        <v/>
      </c>
      <c r="K293" s="7" t="str">
        <f t="shared" si="25"/>
        <v/>
      </c>
      <c r="L293" s="7" t="str">
        <f t="shared" si="26"/>
        <v/>
      </c>
      <c r="M293" s="7" t="str">
        <f t="shared" si="28"/>
        <v/>
      </c>
      <c r="N293" t="str">
        <f>IF(AND(C293=Completed_FinalOutput!$D$3,COUNTIF(I$1:I292,I293)=0),MAX(Completed_DailyCreativeDelivery!N$1:N292)+1,"")</f>
        <v/>
      </c>
    </row>
    <row r="294" spans="9:14" x14ac:dyDescent="0.3">
      <c r="I294" s="6" t="str">
        <f t="shared" si="27"/>
        <v/>
      </c>
      <c r="J294" s="7" t="str">
        <f t="shared" si="24"/>
        <v/>
      </c>
      <c r="K294" s="7" t="str">
        <f t="shared" si="25"/>
        <v/>
      </c>
      <c r="L294" s="7" t="str">
        <f t="shared" si="26"/>
        <v/>
      </c>
      <c r="M294" s="7" t="str">
        <f t="shared" si="28"/>
        <v/>
      </c>
      <c r="N294" t="str">
        <f>IF(AND(C294=Completed_FinalOutput!$D$3,COUNTIF(I$1:I293,I294)=0),MAX(Completed_DailyCreativeDelivery!N$1:N293)+1,"")</f>
        <v/>
      </c>
    </row>
    <row r="295" spans="9:14" x14ac:dyDescent="0.3">
      <c r="I295" s="6" t="str">
        <f t="shared" si="27"/>
        <v/>
      </c>
      <c r="J295" s="7" t="str">
        <f t="shared" si="24"/>
        <v/>
      </c>
      <c r="K295" s="7" t="str">
        <f t="shared" si="25"/>
        <v/>
      </c>
      <c r="L295" s="7" t="str">
        <f t="shared" si="26"/>
        <v/>
      </c>
      <c r="M295" s="7" t="str">
        <f t="shared" si="28"/>
        <v/>
      </c>
      <c r="N295" t="str">
        <f>IF(AND(C295=Completed_FinalOutput!$D$3,COUNTIF(I$1:I294,I295)=0),MAX(Completed_DailyCreativeDelivery!N$1:N294)+1,"")</f>
        <v/>
      </c>
    </row>
    <row r="296" spans="9:14" x14ac:dyDescent="0.3">
      <c r="I296" s="6" t="str">
        <f t="shared" si="27"/>
        <v/>
      </c>
      <c r="J296" s="7" t="str">
        <f t="shared" si="24"/>
        <v/>
      </c>
      <c r="K296" s="7" t="str">
        <f t="shared" si="25"/>
        <v/>
      </c>
      <c r="L296" s="7" t="str">
        <f t="shared" si="26"/>
        <v/>
      </c>
      <c r="M296" s="7" t="str">
        <f t="shared" si="28"/>
        <v/>
      </c>
      <c r="N296" t="str">
        <f>IF(AND(C296=Completed_FinalOutput!$D$3,COUNTIF(I$1:I295,I296)=0),MAX(Completed_DailyCreativeDelivery!N$1:N295)+1,"")</f>
        <v/>
      </c>
    </row>
    <row r="297" spans="9:14" x14ac:dyDescent="0.3">
      <c r="I297" s="6" t="str">
        <f t="shared" si="27"/>
        <v/>
      </c>
      <c r="J297" s="7" t="str">
        <f t="shared" si="24"/>
        <v/>
      </c>
      <c r="K297" s="7" t="str">
        <f t="shared" si="25"/>
        <v/>
      </c>
      <c r="L297" s="7" t="str">
        <f t="shared" si="26"/>
        <v/>
      </c>
      <c r="M297" s="7" t="str">
        <f t="shared" si="28"/>
        <v/>
      </c>
      <c r="N297" t="str">
        <f>IF(AND(C297=Completed_FinalOutput!$D$3,COUNTIF(I$1:I296,I297)=0),MAX(Completed_DailyCreativeDelivery!N$1:N296)+1,"")</f>
        <v/>
      </c>
    </row>
    <row r="298" spans="9:14" x14ac:dyDescent="0.3">
      <c r="I298" s="6" t="str">
        <f t="shared" si="27"/>
        <v/>
      </c>
      <c r="J298" s="7" t="str">
        <f t="shared" si="24"/>
        <v/>
      </c>
      <c r="K298" s="7" t="str">
        <f t="shared" si="25"/>
        <v/>
      </c>
      <c r="L298" s="7" t="str">
        <f t="shared" si="26"/>
        <v/>
      </c>
      <c r="M298" s="7" t="str">
        <f t="shared" si="28"/>
        <v/>
      </c>
      <c r="N298" t="str">
        <f>IF(AND(C298=Completed_FinalOutput!$D$3,COUNTIF(I$1:I297,I298)=0),MAX(Completed_DailyCreativeDelivery!N$1:N297)+1,"")</f>
        <v/>
      </c>
    </row>
    <row r="299" spans="9:14" x14ac:dyDescent="0.3">
      <c r="I299" s="6" t="str">
        <f t="shared" si="27"/>
        <v/>
      </c>
      <c r="J299" s="7" t="str">
        <f t="shared" si="24"/>
        <v/>
      </c>
      <c r="K299" s="7" t="str">
        <f t="shared" si="25"/>
        <v/>
      </c>
      <c r="L299" s="7" t="str">
        <f t="shared" si="26"/>
        <v/>
      </c>
      <c r="M299" s="7" t="str">
        <f t="shared" si="28"/>
        <v/>
      </c>
      <c r="N299" t="str">
        <f>IF(AND(C299=Completed_FinalOutput!$D$3,COUNTIF(I$1:I298,I299)=0),MAX(Completed_DailyCreativeDelivery!N$1:N298)+1,"")</f>
        <v/>
      </c>
    </row>
    <row r="300" spans="9:14" x14ac:dyDescent="0.3">
      <c r="I300" s="6" t="str">
        <f t="shared" si="27"/>
        <v/>
      </c>
      <c r="J300" s="7" t="str">
        <f t="shared" si="24"/>
        <v/>
      </c>
      <c r="K300" s="7" t="str">
        <f t="shared" si="25"/>
        <v/>
      </c>
      <c r="L300" s="7" t="str">
        <f t="shared" si="26"/>
        <v/>
      </c>
      <c r="M300" s="7" t="str">
        <f t="shared" si="28"/>
        <v/>
      </c>
      <c r="N300" t="str">
        <f>IF(AND(C300=Completed_FinalOutput!$D$3,COUNTIF(I$1:I299,I300)=0),MAX(Completed_DailyCreativeDelivery!N$1:N299)+1,"")</f>
        <v/>
      </c>
    </row>
    <row r="301" spans="9:14" x14ac:dyDescent="0.3">
      <c r="I301" s="6" t="str">
        <f t="shared" si="27"/>
        <v/>
      </c>
      <c r="J301" s="7" t="str">
        <f t="shared" si="24"/>
        <v/>
      </c>
      <c r="K301" s="7" t="str">
        <f t="shared" si="25"/>
        <v/>
      </c>
      <c r="L301" s="7" t="str">
        <f t="shared" si="26"/>
        <v/>
      </c>
      <c r="M301" s="7" t="str">
        <f t="shared" si="28"/>
        <v/>
      </c>
      <c r="N301" t="str">
        <f>IF(AND(C301=Completed_FinalOutput!$D$3,COUNTIF(I$1:I300,I301)=0),MAX(Completed_DailyCreativeDelivery!N$1:N300)+1,"")</f>
        <v/>
      </c>
    </row>
    <row r="302" spans="9:14" x14ac:dyDescent="0.3">
      <c r="I302" s="6" t="str">
        <f t="shared" si="27"/>
        <v/>
      </c>
      <c r="J302" s="7" t="str">
        <f t="shared" si="24"/>
        <v/>
      </c>
      <c r="K302" s="7" t="str">
        <f t="shared" si="25"/>
        <v/>
      </c>
      <c r="L302" s="7" t="str">
        <f t="shared" si="26"/>
        <v/>
      </c>
      <c r="M302" s="7" t="str">
        <f t="shared" si="28"/>
        <v/>
      </c>
      <c r="N302" t="str">
        <f>IF(AND(C302=Completed_FinalOutput!$D$3,COUNTIF(I$1:I301,I302)=0),MAX(Completed_DailyCreativeDelivery!N$1:N301)+1,"")</f>
        <v/>
      </c>
    </row>
    <row r="303" spans="9:14" x14ac:dyDescent="0.3">
      <c r="I303" s="6" t="str">
        <f t="shared" si="27"/>
        <v/>
      </c>
      <c r="J303" s="7" t="str">
        <f t="shared" si="24"/>
        <v/>
      </c>
      <c r="K303" s="7" t="str">
        <f t="shared" si="25"/>
        <v/>
      </c>
      <c r="L303" s="7" t="str">
        <f t="shared" si="26"/>
        <v/>
      </c>
      <c r="M303" s="7" t="str">
        <f t="shared" si="28"/>
        <v/>
      </c>
      <c r="N303" t="str">
        <f>IF(AND(C303=Completed_FinalOutput!$D$3,COUNTIF(I$1:I302,I303)=0),MAX(Completed_DailyCreativeDelivery!N$1:N302)+1,"")</f>
        <v/>
      </c>
    </row>
    <row r="304" spans="9:14" x14ac:dyDescent="0.3">
      <c r="I304" s="6" t="str">
        <f t="shared" si="27"/>
        <v/>
      </c>
      <c r="J304" s="7" t="str">
        <f t="shared" si="24"/>
        <v/>
      </c>
      <c r="K304" s="7" t="str">
        <f t="shared" si="25"/>
        <v/>
      </c>
      <c r="L304" s="7" t="str">
        <f t="shared" si="26"/>
        <v/>
      </c>
      <c r="M304" s="7" t="str">
        <f t="shared" si="28"/>
        <v/>
      </c>
      <c r="N304" t="str">
        <f>IF(AND(C304=Completed_FinalOutput!$D$3,COUNTIF(I$1:I303,I304)=0),MAX(Completed_DailyCreativeDelivery!N$1:N303)+1,"")</f>
        <v/>
      </c>
    </row>
    <row r="305" spans="9:14" x14ac:dyDescent="0.3">
      <c r="I305" s="6" t="str">
        <f t="shared" si="27"/>
        <v/>
      </c>
      <c r="J305" s="7" t="str">
        <f t="shared" si="24"/>
        <v/>
      </c>
      <c r="K305" s="7" t="str">
        <f t="shared" si="25"/>
        <v/>
      </c>
      <c r="L305" s="7" t="str">
        <f t="shared" si="26"/>
        <v/>
      </c>
      <c r="M305" s="7" t="str">
        <f t="shared" si="28"/>
        <v/>
      </c>
      <c r="N305" t="str">
        <f>IF(AND(C305=Completed_FinalOutput!$D$3,COUNTIF(I$1:I304,I305)=0),MAX(Completed_DailyCreativeDelivery!N$1:N304)+1,"")</f>
        <v/>
      </c>
    </row>
    <row r="306" spans="9:14" x14ac:dyDescent="0.3">
      <c r="I306" s="6" t="str">
        <f t="shared" si="27"/>
        <v/>
      </c>
      <c r="J306" s="7" t="str">
        <f t="shared" si="24"/>
        <v/>
      </c>
      <c r="K306" s="7" t="str">
        <f t="shared" si="25"/>
        <v/>
      </c>
      <c r="L306" s="7" t="str">
        <f t="shared" si="26"/>
        <v/>
      </c>
      <c r="M306" s="7" t="str">
        <f t="shared" si="28"/>
        <v/>
      </c>
      <c r="N306" t="str">
        <f>IF(AND(C306=Completed_FinalOutput!$D$3,COUNTIF(I$1:I305,I306)=0),MAX(Completed_DailyCreativeDelivery!N$1:N305)+1,"")</f>
        <v/>
      </c>
    </row>
    <row r="307" spans="9:14" x14ac:dyDescent="0.3">
      <c r="I307" s="6" t="str">
        <f t="shared" si="27"/>
        <v/>
      </c>
      <c r="J307" s="7" t="str">
        <f t="shared" si="24"/>
        <v/>
      </c>
      <c r="K307" s="7" t="str">
        <f t="shared" si="25"/>
        <v/>
      </c>
      <c r="L307" s="7" t="str">
        <f t="shared" si="26"/>
        <v/>
      </c>
      <c r="M307" s="7" t="str">
        <f t="shared" si="28"/>
        <v/>
      </c>
      <c r="N307" t="str">
        <f>IF(AND(C307=Completed_FinalOutput!$D$3,COUNTIF(I$1:I306,I307)=0),MAX(Completed_DailyCreativeDelivery!N$1:N306)+1,"")</f>
        <v/>
      </c>
    </row>
    <row r="308" spans="9:14" x14ac:dyDescent="0.3">
      <c r="I308" s="6" t="str">
        <f t="shared" si="27"/>
        <v/>
      </c>
      <c r="J308" s="7" t="str">
        <f t="shared" si="24"/>
        <v/>
      </c>
      <c r="K308" s="7" t="str">
        <f t="shared" si="25"/>
        <v/>
      </c>
      <c r="L308" s="7" t="str">
        <f t="shared" si="26"/>
        <v/>
      </c>
      <c r="M308" s="7" t="str">
        <f t="shared" si="28"/>
        <v/>
      </c>
      <c r="N308" t="str">
        <f>IF(AND(C308=Completed_FinalOutput!$D$3,COUNTIF(I$1:I307,I308)=0),MAX(Completed_DailyCreativeDelivery!N$1:N307)+1,"")</f>
        <v/>
      </c>
    </row>
    <row r="309" spans="9:14" x14ac:dyDescent="0.3">
      <c r="I309" s="6" t="str">
        <f t="shared" si="27"/>
        <v/>
      </c>
      <c r="J309" s="7" t="str">
        <f t="shared" si="24"/>
        <v/>
      </c>
      <c r="K309" s="7" t="str">
        <f t="shared" si="25"/>
        <v/>
      </c>
      <c r="L309" s="7" t="str">
        <f t="shared" si="26"/>
        <v/>
      </c>
      <c r="M309" s="7" t="str">
        <f t="shared" si="28"/>
        <v/>
      </c>
      <c r="N309" t="str">
        <f>IF(AND(C309=Completed_FinalOutput!$D$3,COUNTIF(I$1:I308,I309)=0),MAX(Completed_DailyCreativeDelivery!N$1:N308)+1,"")</f>
        <v/>
      </c>
    </row>
    <row r="310" spans="9:14" x14ac:dyDescent="0.3">
      <c r="I310" s="6" t="str">
        <f t="shared" si="27"/>
        <v/>
      </c>
      <c r="J310" s="7" t="str">
        <f t="shared" si="24"/>
        <v/>
      </c>
      <c r="K310" s="7" t="str">
        <f t="shared" si="25"/>
        <v/>
      </c>
      <c r="L310" s="7" t="str">
        <f t="shared" si="26"/>
        <v/>
      </c>
      <c r="M310" s="7" t="str">
        <f t="shared" si="28"/>
        <v/>
      </c>
      <c r="N310" t="str">
        <f>IF(AND(C310=Completed_FinalOutput!$D$3,COUNTIF(I$1:I309,I310)=0),MAX(Completed_DailyCreativeDelivery!N$1:N309)+1,"")</f>
        <v/>
      </c>
    </row>
    <row r="311" spans="9:14" x14ac:dyDescent="0.3">
      <c r="I311" s="6" t="str">
        <f t="shared" si="27"/>
        <v/>
      </c>
      <c r="J311" s="7" t="str">
        <f t="shared" si="24"/>
        <v/>
      </c>
      <c r="K311" s="7" t="str">
        <f t="shared" si="25"/>
        <v/>
      </c>
      <c r="L311" s="7" t="str">
        <f t="shared" si="26"/>
        <v/>
      </c>
      <c r="M311" s="7" t="str">
        <f t="shared" si="28"/>
        <v/>
      </c>
      <c r="N311" t="str">
        <f>IF(AND(C311=Completed_FinalOutput!$D$3,COUNTIF(I$1:I310,I311)=0),MAX(Completed_DailyCreativeDelivery!N$1:N310)+1,"")</f>
        <v/>
      </c>
    </row>
    <row r="312" spans="9:14" x14ac:dyDescent="0.3">
      <c r="I312" s="6" t="str">
        <f t="shared" si="27"/>
        <v/>
      </c>
      <c r="J312" s="7" t="str">
        <f t="shared" si="24"/>
        <v/>
      </c>
      <c r="K312" s="7" t="str">
        <f t="shared" si="25"/>
        <v/>
      </c>
      <c r="L312" s="7" t="str">
        <f t="shared" si="26"/>
        <v/>
      </c>
      <c r="M312" s="7" t="str">
        <f t="shared" si="28"/>
        <v/>
      </c>
      <c r="N312" t="str">
        <f>IF(AND(C312=Completed_FinalOutput!$D$3,COUNTIF(I$1:I311,I312)=0),MAX(Completed_DailyCreativeDelivery!N$1:N311)+1,"")</f>
        <v/>
      </c>
    </row>
    <row r="313" spans="9:14" x14ac:dyDescent="0.3">
      <c r="I313" s="6" t="str">
        <f t="shared" si="27"/>
        <v/>
      </c>
      <c r="J313" s="7" t="str">
        <f t="shared" si="24"/>
        <v/>
      </c>
      <c r="K313" s="7" t="str">
        <f t="shared" si="25"/>
        <v/>
      </c>
      <c r="L313" s="7" t="str">
        <f t="shared" si="26"/>
        <v/>
      </c>
      <c r="M313" s="7" t="str">
        <f t="shared" si="28"/>
        <v/>
      </c>
      <c r="N313" t="str">
        <f>IF(AND(C313=Completed_FinalOutput!$D$3,COUNTIF(I$1:I312,I313)=0),MAX(Completed_DailyCreativeDelivery!N$1:N312)+1,"")</f>
        <v/>
      </c>
    </row>
    <row r="314" spans="9:14" x14ac:dyDescent="0.3">
      <c r="I314" s="6" t="str">
        <f t="shared" si="27"/>
        <v/>
      </c>
      <c r="J314" s="7" t="str">
        <f t="shared" si="24"/>
        <v/>
      </c>
      <c r="K314" s="7" t="str">
        <f t="shared" si="25"/>
        <v/>
      </c>
      <c r="L314" s="7" t="str">
        <f t="shared" si="26"/>
        <v/>
      </c>
      <c r="M314" s="7" t="str">
        <f t="shared" si="28"/>
        <v/>
      </c>
      <c r="N314" t="str">
        <f>IF(AND(C314=Completed_FinalOutput!$D$3,COUNTIF(I$1:I313,I314)=0),MAX(Completed_DailyCreativeDelivery!N$1:N313)+1,"")</f>
        <v/>
      </c>
    </row>
    <row r="315" spans="9:14" x14ac:dyDescent="0.3">
      <c r="I315" s="6" t="str">
        <f t="shared" si="27"/>
        <v/>
      </c>
      <c r="J315" s="7" t="str">
        <f t="shared" si="24"/>
        <v/>
      </c>
      <c r="K315" s="7" t="str">
        <f t="shared" si="25"/>
        <v/>
      </c>
      <c r="L315" s="7" t="str">
        <f t="shared" si="26"/>
        <v/>
      </c>
      <c r="M315" s="7" t="str">
        <f t="shared" si="28"/>
        <v/>
      </c>
      <c r="N315" t="str">
        <f>IF(AND(C315=Completed_FinalOutput!$D$3,COUNTIF(I$1:I314,I315)=0),MAX(Completed_DailyCreativeDelivery!N$1:N314)+1,"")</f>
        <v/>
      </c>
    </row>
    <row r="316" spans="9:14" x14ac:dyDescent="0.3">
      <c r="I316" s="6" t="str">
        <f t="shared" si="27"/>
        <v/>
      </c>
      <c r="J316" s="7" t="str">
        <f t="shared" si="24"/>
        <v/>
      </c>
      <c r="K316" s="7" t="str">
        <f t="shared" si="25"/>
        <v/>
      </c>
      <c r="L316" s="7" t="str">
        <f t="shared" si="26"/>
        <v/>
      </c>
      <c r="M316" s="7" t="str">
        <f t="shared" si="28"/>
        <v/>
      </c>
      <c r="N316" t="str">
        <f>IF(AND(C316=Completed_FinalOutput!$D$3,COUNTIF(I$1:I315,I316)=0),MAX(Completed_DailyCreativeDelivery!N$1:N315)+1,"")</f>
        <v/>
      </c>
    </row>
    <row r="317" spans="9:14" x14ac:dyDescent="0.3">
      <c r="I317" s="6" t="str">
        <f t="shared" si="27"/>
        <v/>
      </c>
      <c r="J317" s="7" t="str">
        <f t="shared" si="24"/>
        <v/>
      </c>
      <c r="K317" s="7" t="str">
        <f t="shared" si="25"/>
        <v/>
      </c>
      <c r="L317" s="7" t="str">
        <f t="shared" si="26"/>
        <v/>
      </c>
      <c r="M317" s="7" t="str">
        <f t="shared" si="28"/>
        <v/>
      </c>
      <c r="N317" t="str">
        <f>IF(AND(C317=Completed_FinalOutput!$D$3,COUNTIF(I$1:I316,I317)=0),MAX(Completed_DailyCreativeDelivery!N$1:N316)+1,"")</f>
        <v/>
      </c>
    </row>
    <row r="318" spans="9:14" x14ac:dyDescent="0.3">
      <c r="I318" s="6" t="str">
        <f t="shared" si="27"/>
        <v/>
      </c>
      <c r="J318" s="7" t="str">
        <f t="shared" si="24"/>
        <v/>
      </c>
      <c r="K318" s="7" t="str">
        <f t="shared" si="25"/>
        <v/>
      </c>
      <c r="L318" s="7" t="str">
        <f t="shared" si="26"/>
        <v/>
      </c>
      <c r="M318" s="7" t="str">
        <f t="shared" si="28"/>
        <v/>
      </c>
      <c r="N318" t="str">
        <f>IF(AND(C318=Completed_FinalOutput!$D$3,COUNTIF(I$1:I317,I318)=0),MAX(Completed_DailyCreativeDelivery!N$1:N317)+1,"")</f>
        <v/>
      </c>
    </row>
    <row r="319" spans="9:14" x14ac:dyDescent="0.3">
      <c r="I319" s="6" t="str">
        <f t="shared" si="27"/>
        <v/>
      </c>
      <c r="J319" s="7" t="str">
        <f t="shared" si="24"/>
        <v/>
      </c>
      <c r="K319" s="7" t="str">
        <f t="shared" si="25"/>
        <v/>
      </c>
      <c r="L319" s="7" t="str">
        <f t="shared" si="26"/>
        <v/>
      </c>
      <c r="M319" s="7" t="str">
        <f t="shared" si="28"/>
        <v/>
      </c>
      <c r="N319" t="str">
        <f>IF(AND(C319=Completed_FinalOutput!$D$3,COUNTIF(I$1:I318,I319)=0),MAX(Completed_DailyCreativeDelivery!N$1:N318)+1,"")</f>
        <v/>
      </c>
    </row>
    <row r="320" spans="9:14" x14ac:dyDescent="0.3">
      <c r="I320" s="6" t="str">
        <f t="shared" si="27"/>
        <v/>
      </c>
      <c r="J320" s="7" t="str">
        <f t="shared" si="24"/>
        <v/>
      </c>
      <c r="K320" s="7" t="str">
        <f t="shared" si="25"/>
        <v/>
      </c>
      <c r="L320" s="7" t="str">
        <f t="shared" si="26"/>
        <v/>
      </c>
      <c r="M320" s="7" t="str">
        <f t="shared" si="28"/>
        <v/>
      </c>
      <c r="N320" t="str">
        <f>IF(AND(C320=Completed_FinalOutput!$D$3,COUNTIF(I$1:I319,I320)=0),MAX(Completed_DailyCreativeDelivery!N$1:N319)+1,"")</f>
        <v/>
      </c>
    </row>
    <row r="321" spans="9:14" x14ac:dyDescent="0.3">
      <c r="I321" s="6" t="str">
        <f t="shared" si="27"/>
        <v/>
      </c>
      <c r="J321" s="7" t="str">
        <f t="shared" si="24"/>
        <v/>
      </c>
      <c r="K321" s="7" t="str">
        <f t="shared" si="25"/>
        <v/>
      </c>
      <c r="L321" s="7" t="str">
        <f t="shared" si="26"/>
        <v/>
      </c>
      <c r="M321" s="7" t="str">
        <f t="shared" si="28"/>
        <v/>
      </c>
      <c r="N321" t="str">
        <f>IF(AND(C321=Completed_FinalOutput!$D$3,COUNTIF(I$1:I320,I321)=0),MAX(Completed_DailyCreativeDelivery!N$1:N320)+1,"")</f>
        <v/>
      </c>
    </row>
    <row r="322" spans="9:14" x14ac:dyDescent="0.3">
      <c r="I322" s="6" t="str">
        <f t="shared" si="27"/>
        <v/>
      </c>
      <c r="J322" s="7" t="str">
        <f t="shared" si="24"/>
        <v/>
      </c>
      <c r="K322" s="7" t="str">
        <f t="shared" si="25"/>
        <v/>
      </c>
      <c r="L322" s="7" t="str">
        <f t="shared" si="26"/>
        <v/>
      </c>
      <c r="M322" s="7" t="str">
        <f t="shared" si="28"/>
        <v/>
      </c>
      <c r="N322" t="str">
        <f>IF(AND(C322=Completed_FinalOutput!$D$3,COUNTIF(I$1:I321,I322)=0),MAX(Completed_DailyCreativeDelivery!N$1:N321)+1,"")</f>
        <v/>
      </c>
    </row>
    <row r="323" spans="9:14" x14ac:dyDescent="0.3">
      <c r="I323" s="6" t="str">
        <f t="shared" si="27"/>
        <v/>
      </c>
      <c r="J323" s="7" t="str">
        <f t="shared" ref="J323:J386" si="29">MID($I323,11,1)</f>
        <v/>
      </c>
      <c r="K323" s="7" t="str">
        <f t="shared" ref="K323:K386" si="30">MID($I323,12,2)</f>
        <v/>
      </c>
      <c r="L323" s="7" t="str">
        <f t="shared" ref="L323:L386" si="31">MID($I323,14,2)</f>
        <v/>
      </c>
      <c r="M323" s="7" t="str">
        <f t="shared" si="28"/>
        <v/>
      </c>
      <c r="N323" t="str">
        <f>IF(AND(C323=Completed_FinalOutput!$D$3,COUNTIF(I$1:I322,I323)=0),MAX(Completed_DailyCreativeDelivery!N$1:N322)+1,"")</f>
        <v/>
      </c>
    </row>
    <row r="324" spans="9:14" x14ac:dyDescent="0.3">
      <c r="I324" s="6" t="str">
        <f t="shared" si="27"/>
        <v/>
      </c>
      <c r="J324" s="7" t="str">
        <f t="shared" si="29"/>
        <v/>
      </c>
      <c r="K324" s="7" t="str">
        <f t="shared" si="30"/>
        <v/>
      </c>
      <c r="L324" s="7" t="str">
        <f t="shared" si="31"/>
        <v/>
      </c>
      <c r="M324" s="7" t="str">
        <f t="shared" si="28"/>
        <v/>
      </c>
      <c r="N324" t="str">
        <f>IF(AND(C324=Completed_FinalOutput!$D$3,COUNTIF(I$1:I323,I324)=0),MAX(Completed_DailyCreativeDelivery!N$1:N323)+1,"")</f>
        <v/>
      </c>
    </row>
    <row r="325" spans="9:14" x14ac:dyDescent="0.3">
      <c r="I325" s="6" t="str">
        <f t="shared" si="27"/>
        <v/>
      </c>
      <c r="J325" s="7" t="str">
        <f t="shared" si="29"/>
        <v/>
      </c>
      <c r="K325" s="7" t="str">
        <f t="shared" si="30"/>
        <v/>
      </c>
      <c r="L325" s="7" t="str">
        <f t="shared" si="31"/>
        <v/>
      </c>
      <c r="M325" s="7" t="str">
        <f t="shared" si="28"/>
        <v/>
      </c>
      <c r="N325" t="str">
        <f>IF(AND(C325=Completed_FinalOutput!$D$3,COUNTIF(I$1:I324,I325)=0),MAX(Completed_DailyCreativeDelivery!N$1:N324)+1,"")</f>
        <v/>
      </c>
    </row>
    <row r="326" spans="9:14" x14ac:dyDescent="0.3">
      <c r="I326" s="6" t="str">
        <f t="shared" si="27"/>
        <v/>
      </c>
      <c r="J326" s="7" t="str">
        <f t="shared" si="29"/>
        <v/>
      </c>
      <c r="K326" s="7" t="str">
        <f t="shared" si="30"/>
        <v/>
      </c>
      <c r="L326" s="7" t="str">
        <f t="shared" si="31"/>
        <v/>
      </c>
      <c r="M326" s="7" t="str">
        <f t="shared" si="28"/>
        <v/>
      </c>
      <c r="N326" t="str">
        <f>IF(AND(C326=Completed_FinalOutput!$D$3,COUNTIF(I$1:I325,I326)=0),MAX(Completed_DailyCreativeDelivery!N$1:N325)+1,"")</f>
        <v/>
      </c>
    </row>
    <row r="327" spans="9:14" x14ac:dyDescent="0.3">
      <c r="I327" s="6" t="str">
        <f t="shared" si="27"/>
        <v/>
      </c>
      <c r="J327" s="7" t="str">
        <f t="shared" si="29"/>
        <v/>
      </c>
      <c r="K327" s="7" t="str">
        <f t="shared" si="30"/>
        <v/>
      </c>
      <c r="L327" s="7" t="str">
        <f t="shared" si="31"/>
        <v/>
      </c>
      <c r="M327" s="7" t="str">
        <f t="shared" si="28"/>
        <v/>
      </c>
      <c r="N327" t="str">
        <f>IF(AND(C327=Completed_FinalOutput!$D$3,COUNTIF(I$1:I326,I327)=0),MAX(Completed_DailyCreativeDelivery!N$1:N326)+1,"")</f>
        <v/>
      </c>
    </row>
    <row r="328" spans="9:14" x14ac:dyDescent="0.3">
      <c r="I328" s="6" t="str">
        <f t="shared" si="27"/>
        <v/>
      </c>
      <c r="J328" s="7" t="str">
        <f t="shared" si="29"/>
        <v/>
      </c>
      <c r="K328" s="7" t="str">
        <f t="shared" si="30"/>
        <v/>
      </c>
      <c r="L328" s="7" t="str">
        <f t="shared" si="31"/>
        <v/>
      </c>
      <c r="M328" s="7" t="str">
        <f t="shared" si="28"/>
        <v/>
      </c>
      <c r="N328" t="str">
        <f>IF(AND(C328=Completed_FinalOutput!$D$3,COUNTIF(I$1:I327,I328)=0),MAX(Completed_DailyCreativeDelivery!N$1:N327)+1,"")</f>
        <v/>
      </c>
    </row>
    <row r="329" spans="9:14" x14ac:dyDescent="0.3">
      <c r="I329" s="6" t="str">
        <f t="shared" si="27"/>
        <v/>
      </c>
      <c r="J329" s="7" t="str">
        <f t="shared" si="29"/>
        <v/>
      </c>
      <c r="K329" s="7" t="str">
        <f t="shared" si="30"/>
        <v/>
      </c>
      <c r="L329" s="7" t="str">
        <f t="shared" si="31"/>
        <v/>
      </c>
      <c r="M329" s="7" t="str">
        <f t="shared" si="28"/>
        <v/>
      </c>
      <c r="N329" t="str">
        <f>IF(AND(C329=Completed_FinalOutput!$D$3,COUNTIF(I$1:I328,I329)=0),MAX(Completed_DailyCreativeDelivery!N$1:N328)+1,"")</f>
        <v/>
      </c>
    </row>
    <row r="330" spans="9:14" x14ac:dyDescent="0.3">
      <c r="I330" s="6" t="str">
        <f t="shared" si="27"/>
        <v/>
      </c>
      <c r="J330" s="7" t="str">
        <f t="shared" si="29"/>
        <v/>
      </c>
      <c r="K330" s="7" t="str">
        <f t="shared" si="30"/>
        <v/>
      </c>
      <c r="L330" s="7" t="str">
        <f t="shared" si="31"/>
        <v/>
      </c>
      <c r="M330" s="7" t="str">
        <f t="shared" si="28"/>
        <v/>
      </c>
      <c r="N330" t="str">
        <f>IF(AND(C330=Completed_FinalOutput!$D$3,COUNTIF(I$1:I329,I330)=0),MAX(Completed_DailyCreativeDelivery!N$1:N329)+1,"")</f>
        <v/>
      </c>
    </row>
    <row r="331" spans="9:14" x14ac:dyDescent="0.3">
      <c r="I331" s="6" t="str">
        <f t="shared" ref="I331:I394" si="32">IF(B331="","",MID(H331,FIND("kw=",H331)+3,200))</f>
        <v/>
      </c>
      <c r="J331" s="7" t="str">
        <f t="shared" si="29"/>
        <v/>
      </c>
      <c r="K331" s="7" t="str">
        <f t="shared" si="30"/>
        <v/>
      </c>
      <c r="L331" s="7" t="str">
        <f t="shared" si="31"/>
        <v/>
      </c>
      <c r="M331" s="7" t="str">
        <f t="shared" ref="M331:M394" si="33">IF(B331="","",MID(I331,FIND("@",I331)+1,7))</f>
        <v/>
      </c>
      <c r="N331" t="str">
        <f>IF(AND(C331=Completed_FinalOutput!$D$3,COUNTIF(I$1:I330,I331)=0),MAX(Completed_DailyCreativeDelivery!N$1:N330)+1,"")</f>
        <v/>
      </c>
    </row>
    <row r="332" spans="9:14" x14ac:dyDescent="0.3">
      <c r="I332" s="6" t="str">
        <f t="shared" si="32"/>
        <v/>
      </c>
      <c r="J332" s="7" t="str">
        <f t="shared" si="29"/>
        <v/>
      </c>
      <c r="K332" s="7" t="str">
        <f t="shared" si="30"/>
        <v/>
      </c>
      <c r="L332" s="7" t="str">
        <f t="shared" si="31"/>
        <v/>
      </c>
      <c r="M332" s="7" t="str">
        <f t="shared" si="33"/>
        <v/>
      </c>
      <c r="N332" t="str">
        <f>IF(AND(C332=Completed_FinalOutput!$D$3,COUNTIF(I$1:I331,I332)=0),MAX(Completed_DailyCreativeDelivery!N$1:N331)+1,"")</f>
        <v/>
      </c>
    </row>
    <row r="333" spans="9:14" x14ac:dyDescent="0.3">
      <c r="I333" s="6" t="str">
        <f t="shared" si="32"/>
        <v/>
      </c>
      <c r="J333" s="7" t="str">
        <f t="shared" si="29"/>
        <v/>
      </c>
      <c r="K333" s="7" t="str">
        <f t="shared" si="30"/>
        <v/>
      </c>
      <c r="L333" s="7" t="str">
        <f t="shared" si="31"/>
        <v/>
      </c>
      <c r="M333" s="7" t="str">
        <f t="shared" si="33"/>
        <v/>
      </c>
      <c r="N333" t="str">
        <f>IF(AND(C333=Completed_FinalOutput!$D$3,COUNTIF(I$1:I332,I333)=0),MAX(Completed_DailyCreativeDelivery!N$1:N332)+1,"")</f>
        <v/>
      </c>
    </row>
    <row r="334" spans="9:14" x14ac:dyDescent="0.3">
      <c r="I334" s="6" t="str">
        <f t="shared" si="32"/>
        <v/>
      </c>
      <c r="J334" s="7" t="str">
        <f t="shared" si="29"/>
        <v/>
      </c>
      <c r="K334" s="7" t="str">
        <f t="shared" si="30"/>
        <v/>
      </c>
      <c r="L334" s="7" t="str">
        <f t="shared" si="31"/>
        <v/>
      </c>
      <c r="M334" s="7" t="str">
        <f t="shared" si="33"/>
        <v/>
      </c>
      <c r="N334" t="str">
        <f>IF(AND(C334=Completed_FinalOutput!$D$3,COUNTIF(I$1:I333,I334)=0),MAX(Completed_DailyCreativeDelivery!N$1:N333)+1,"")</f>
        <v/>
      </c>
    </row>
    <row r="335" spans="9:14" x14ac:dyDescent="0.3">
      <c r="I335" s="6" t="str">
        <f t="shared" si="32"/>
        <v/>
      </c>
      <c r="J335" s="7" t="str">
        <f t="shared" si="29"/>
        <v/>
      </c>
      <c r="K335" s="7" t="str">
        <f t="shared" si="30"/>
        <v/>
      </c>
      <c r="L335" s="7" t="str">
        <f t="shared" si="31"/>
        <v/>
      </c>
      <c r="M335" s="7" t="str">
        <f t="shared" si="33"/>
        <v/>
      </c>
      <c r="N335" t="str">
        <f>IF(AND(C335=Completed_FinalOutput!$D$3,COUNTIF(I$1:I334,I335)=0),MAX(Completed_DailyCreativeDelivery!N$1:N334)+1,"")</f>
        <v/>
      </c>
    </row>
    <row r="336" spans="9:14" x14ac:dyDescent="0.3">
      <c r="I336" s="6" t="str">
        <f t="shared" si="32"/>
        <v/>
      </c>
      <c r="J336" s="7" t="str">
        <f t="shared" si="29"/>
        <v/>
      </c>
      <c r="K336" s="7" t="str">
        <f t="shared" si="30"/>
        <v/>
      </c>
      <c r="L336" s="7" t="str">
        <f t="shared" si="31"/>
        <v/>
      </c>
      <c r="M336" s="7" t="str">
        <f t="shared" si="33"/>
        <v/>
      </c>
      <c r="N336" t="str">
        <f>IF(AND(C336=Completed_FinalOutput!$D$3,COUNTIF(I$1:I335,I336)=0),MAX(Completed_DailyCreativeDelivery!N$1:N335)+1,"")</f>
        <v/>
      </c>
    </row>
    <row r="337" spans="9:14" x14ac:dyDescent="0.3">
      <c r="I337" s="6" t="str">
        <f t="shared" si="32"/>
        <v/>
      </c>
      <c r="J337" s="7" t="str">
        <f t="shared" si="29"/>
        <v/>
      </c>
      <c r="K337" s="7" t="str">
        <f t="shared" si="30"/>
        <v/>
      </c>
      <c r="L337" s="7" t="str">
        <f t="shared" si="31"/>
        <v/>
      </c>
      <c r="M337" s="7" t="str">
        <f t="shared" si="33"/>
        <v/>
      </c>
      <c r="N337" t="str">
        <f>IF(AND(C337=Completed_FinalOutput!$D$3,COUNTIF(I$1:I336,I337)=0),MAX(Completed_DailyCreativeDelivery!N$1:N336)+1,"")</f>
        <v/>
      </c>
    </row>
    <row r="338" spans="9:14" x14ac:dyDescent="0.3">
      <c r="I338" s="6" t="str">
        <f t="shared" si="32"/>
        <v/>
      </c>
      <c r="J338" s="7" t="str">
        <f t="shared" si="29"/>
        <v/>
      </c>
      <c r="K338" s="7" t="str">
        <f t="shared" si="30"/>
        <v/>
      </c>
      <c r="L338" s="7" t="str">
        <f t="shared" si="31"/>
        <v/>
      </c>
      <c r="M338" s="7" t="str">
        <f t="shared" si="33"/>
        <v/>
      </c>
      <c r="N338" t="str">
        <f>IF(AND(C338=Completed_FinalOutput!$D$3,COUNTIF(I$1:I337,I338)=0),MAX(Completed_DailyCreativeDelivery!N$1:N337)+1,"")</f>
        <v/>
      </c>
    </row>
    <row r="339" spans="9:14" x14ac:dyDescent="0.3">
      <c r="I339" s="6" t="str">
        <f t="shared" si="32"/>
        <v/>
      </c>
      <c r="J339" s="7" t="str">
        <f t="shared" si="29"/>
        <v/>
      </c>
      <c r="K339" s="7" t="str">
        <f t="shared" si="30"/>
        <v/>
      </c>
      <c r="L339" s="7" t="str">
        <f t="shared" si="31"/>
        <v/>
      </c>
      <c r="M339" s="7" t="str">
        <f t="shared" si="33"/>
        <v/>
      </c>
      <c r="N339" t="str">
        <f>IF(AND(C339=Completed_FinalOutput!$D$3,COUNTIF(I$1:I338,I339)=0),MAX(Completed_DailyCreativeDelivery!N$1:N338)+1,"")</f>
        <v/>
      </c>
    </row>
    <row r="340" spans="9:14" x14ac:dyDescent="0.3">
      <c r="I340" s="6" t="str">
        <f t="shared" si="32"/>
        <v/>
      </c>
      <c r="J340" s="7" t="str">
        <f t="shared" si="29"/>
        <v/>
      </c>
      <c r="K340" s="7" t="str">
        <f t="shared" si="30"/>
        <v/>
      </c>
      <c r="L340" s="7" t="str">
        <f t="shared" si="31"/>
        <v/>
      </c>
      <c r="M340" s="7" t="str">
        <f t="shared" si="33"/>
        <v/>
      </c>
      <c r="N340" t="str">
        <f>IF(AND(C340=Completed_FinalOutput!$D$3,COUNTIF(I$1:I339,I340)=0),MAX(Completed_DailyCreativeDelivery!N$1:N339)+1,"")</f>
        <v/>
      </c>
    </row>
    <row r="341" spans="9:14" x14ac:dyDescent="0.3">
      <c r="I341" s="6" t="str">
        <f t="shared" si="32"/>
        <v/>
      </c>
      <c r="J341" s="7" t="str">
        <f t="shared" si="29"/>
        <v/>
      </c>
      <c r="K341" s="7" t="str">
        <f t="shared" si="30"/>
        <v/>
      </c>
      <c r="L341" s="7" t="str">
        <f t="shared" si="31"/>
        <v/>
      </c>
      <c r="M341" s="7" t="str">
        <f t="shared" si="33"/>
        <v/>
      </c>
      <c r="N341" t="str">
        <f>IF(AND(C341=Completed_FinalOutput!$D$3,COUNTIF(I$1:I340,I341)=0),MAX(Completed_DailyCreativeDelivery!N$1:N340)+1,"")</f>
        <v/>
      </c>
    </row>
    <row r="342" spans="9:14" x14ac:dyDescent="0.3">
      <c r="I342" s="6" t="str">
        <f t="shared" si="32"/>
        <v/>
      </c>
      <c r="J342" s="7" t="str">
        <f t="shared" si="29"/>
        <v/>
      </c>
      <c r="K342" s="7" t="str">
        <f t="shared" si="30"/>
        <v/>
      </c>
      <c r="L342" s="7" t="str">
        <f t="shared" si="31"/>
        <v/>
      </c>
      <c r="M342" s="7" t="str">
        <f t="shared" si="33"/>
        <v/>
      </c>
      <c r="N342" t="str">
        <f>IF(AND(C342=Completed_FinalOutput!$D$3,COUNTIF(I$1:I341,I342)=0),MAX(Completed_DailyCreativeDelivery!N$1:N341)+1,"")</f>
        <v/>
      </c>
    </row>
    <row r="343" spans="9:14" x14ac:dyDescent="0.3">
      <c r="I343" s="6" t="str">
        <f t="shared" si="32"/>
        <v/>
      </c>
      <c r="J343" s="7" t="str">
        <f t="shared" si="29"/>
        <v/>
      </c>
      <c r="K343" s="7" t="str">
        <f t="shared" si="30"/>
        <v/>
      </c>
      <c r="L343" s="7" t="str">
        <f t="shared" si="31"/>
        <v/>
      </c>
      <c r="M343" s="7" t="str">
        <f t="shared" si="33"/>
        <v/>
      </c>
      <c r="N343" t="str">
        <f>IF(AND(C343=Completed_FinalOutput!$D$3,COUNTIF(I$1:I342,I343)=0),MAX(Completed_DailyCreativeDelivery!N$1:N342)+1,"")</f>
        <v/>
      </c>
    </row>
    <row r="344" spans="9:14" x14ac:dyDescent="0.3">
      <c r="I344" s="6" t="str">
        <f t="shared" si="32"/>
        <v/>
      </c>
      <c r="J344" s="7" t="str">
        <f t="shared" si="29"/>
        <v/>
      </c>
      <c r="K344" s="7" t="str">
        <f t="shared" si="30"/>
        <v/>
      </c>
      <c r="L344" s="7" t="str">
        <f t="shared" si="31"/>
        <v/>
      </c>
      <c r="M344" s="7" t="str">
        <f t="shared" si="33"/>
        <v/>
      </c>
      <c r="N344" t="str">
        <f>IF(AND(C344=Completed_FinalOutput!$D$3,COUNTIF(I$1:I343,I344)=0),MAX(Completed_DailyCreativeDelivery!N$1:N343)+1,"")</f>
        <v/>
      </c>
    </row>
    <row r="345" spans="9:14" x14ac:dyDescent="0.3">
      <c r="I345" s="6" t="str">
        <f t="shared" si="32"/>
        <v/>
      </c>
      <c r="J345" s="7" t="str">
        <f t="shared" si="29"/>
        <v/>
      </c>
      <c r="K345" s="7" t="str">
        <f t="shared" si="30"/>
        <v/>
      </c>
      <c r="L345" s="7" t="str">
        <f t="shared" si="31"/>
        <v/>
      </c>
      <c r="M345" s="7" t="str">
        <f t="shared" si="33"/>
        <v/>
      </c>
      <c r="N345" t="str">
        <f>IF(AND(C345=Completed_FinalOutput!$D$3,COUNTIF(I$1:I344,I345)=0),MAX(Completed_DailyCreativeDelivery!N$1:N344)+1,"")</f>
        <v/>
      </c>
    </row>
    <row r="346" spans="9:14" x14ac:dyDescent="0.3">
      <c r="I346" s="6" t="str">
        <f t="shared" si="32"/>
        <v/>
      </c>
      <c r="J346" s="7" t="str">
        <f t="shared" si="29"/>
        <v/>
      </c>
      <c r="K346" s="7" t="str">
        <f t="shared" si="30"/>
        <v/>
      </c>
      <c r="L346" s="7" t="str">
        <f t="shared" si="31"/>
        <v/>
      </c>
      <c r="M346" s="7" t="str">
        <f t="shared" si="33"/>
        <v/>
      </c>
      <c r="N346" t="str">
        <f>IF(AND(C346=Completed_FinalOutput!$D$3,COUNTIF(I$1:I345,I346)=0),MAX(Completed_DailyCreativeDelivery!N$1:N345)+1,"")</f>
        <v/>
      </c>
    </row>
    <row r="347" spans="9:14" x14ac:dyDescent="0.3">
      <c r="I347" s="6" t="str">
        <f t="shared" si="32"/>
        <v/>
      </c>
      <c r="J347" s="7" t="str">
        <f t="shared" si="29"/>
        <v/>
      </c>
      <c r="K347" s="7" t="str">
        <f t="shared" si="30"/>
        <v/>
      </c>
      <c r="L347" s="7" t="str">
        <f t="shared" si="31"/>
        <v/>
      </c>
      <c r="M347" s="7" t="str">
        <f t="shared" si="33"/>
        <v/>
      </c>
      <c r="N347" t="str">
        <f>IF(AND(C347=Completed_FinalOutput!$D$3,COUNTIF(I$1:I346,I347)=0),MAX(Completed_DailyCreativeDelivery!N$1:N346)+1,"")</f>
        <v/>
      </c>
    </row>
    <row r="348" spans="9:14" x14ac:dyDescent="0.3">
      <c r="I348" s="6" t="str">
        <f t="shared" si="32"/>
        <v/>
      </c>
      <c r="J348" s="7" t="str">
        <f t="shared" si="29"/>
        <v/>
      </c>
      <c r="K348" s="7" t="str">
        <f t="shared" si="30"/>
        <v/>
      </c>
      <c r="L348" s="7" t="str">
        <f t="shared" si="31"/>
        <v/>
      </c>
      <c r="M348" s="7" t="str">
        <f t="shared" si="33"/>
        <v/>
      </c>
      <c r="N348" t="str">
        <f>IF(AND(C348=Completed_FinalOutput!$D$3,COUNTIF(I$1:I347,I348)=0),MAX(Completed_DailyCreativeDelivery!N$1:N347)+1,"")</f>
        <v/>
      </c>
    </row>
    <row r="349" spans="9:14" x14ac:dyDescent="0.3">
      <c r="I349" s="6" t="str">
        <f t="shared" si="32"/>
        <v/>
      </c>
      <c r="J349" s="7" t="str">
        <f t="shared" si="29"/>
        <v/>
      </c>
      <c r="K349" s="7" t="str">
        <f t="shared" si="30"/>
        <v/>
      </c>
      <c r="L349" s="7" t="str">
        <f t="shared" si="31"/>
        <v/>
      </c>
      <c r="M349" s="7" t="str">
        <f t="shared" si="33"/>
        <v/>
      </c>
      <c r="N349" t="str">
        <f>IF(AND(C349=Completed_FinalOutput!$D$3,COUNTIF(I$1:I348,I349)=0),MAX(Completed_DailyCreativeDelivery!N$1:N348)+1,"")</f>
        <v/>
      </c>
    </row>
    <row r="350" spans="9:14" x14ac:dyDescent="0.3">
      <c r="I350" s="6" t="str">
        <f t="shared" si="32"/>
        <v/>
      </c>
      <c r="J350" s="7" t="str">
        <f t="shared" si="29"/>
        <v/>
      </c>
      <c r="K350" s="7" t="str">
        <f t="shared" si="30"/>
        <v/>
      </c>
      <c r="L350" s="7" t="str">
        <f t="shared" si="31"/>
        <v/>
      </c>
      <c r="M350" s="7" t="str">
        <f t="shared" si="33"/>
        <v/>
      </c>
      <c r="N350" t="str">
        <f>IF(AND(C350=Completed_FinalOutput!$D$3,COUNTIF(I$1:I349,I350)=0),MAX(Completed_DailyCreativeDelivery!N$1:N349)+1,"")</f>
        <v/>
      </c>
    </row>
    <row r="351" spans="9:14" x14ac:dyDescent="0.3">
      <c r="I351" s="6" t="str">
        <f t="shared" si="32"/>
        <v/>
      </c>
      <c r="J351" s="7" t="str">
        <f t="shared" si="29"/>
        <v/>
      </c>
      <c r="K351" s="7" t="str">
        <f t="shared" si="30"/>
        <v/>
      </c>
      <c r="L351" s="7" t="str">
        <f t="shared" si="31"/>
        <v/>
      </c>
      <c r="M351" s="7" t="str">
        <f t="shared" si="33"/>
        <v/>
      </c>
      <c r="N351" t="str">
        <f>IF(AND(C351=Completed_FinalOutput!$D$3,COUNTIF(I$1:I350,I351)=0),MAX(Completed_DailyCreativeDelivery!N$1:N350)+1,"")</f>
        <v/>
      </c>
    </row>
    <row r="352" spans="9:14" x14ac:dyDescent="0.3">
      <c r="I352" s="6" t="str">
        <f t="shared" si="32"/>
        <v/>
      </c>
      <c r="J352" s="7" t="str">
        <f t="shared" si="29"/>
        <v/>
      </c>
      <c r="K352" s="7" t="str">
        <f t="shared" si="30"/>
        <v/>
      </c>
      <c r="L352" s="7" t="str">
        <f t="shared" si="31"/>
        <v/>
      </c>
      <c r="M352" s="7" t="str">
        <f t="shared" si="33"/>
        <v/>
      </c>
      <c r="N352" t="str">
        <f>IF(AND(C352=Completed_FinalOutput!$D$3,COUNTIF(I$1:I351,I352)=0),MAX(Completed_DailyCreativeDelivery!N$1:N351)+1,"")</f>
        <v/>
      </c>
    </row>
    <row r="353" spans="9:14" x14ac:dyDescent="0.3">
      <c r="I353" s="6" t="str">
        <f t="shared" si="32"/>
        <v/>
      </c>
      <c r="J353" s="7" t="str">
        <f t="shared" si="29"/>
        <v/>
      </c>
      <c r="K353" s="7" t="str">
        <f t="shared" si="30"/>
        <v/>
      </c>
      <c r="L353" s="7" t="str">
        <f t="shared" si="31"/>
        <v/>
      </c>
      <c r="M353" s="7" t="str">
        <f t="shared" si="33"/>
        <v/>
      </c>
      <c r="N353" t="str">
        <f>IF(AND(C353=Completed_FinalOutput!$D$3,COUNTIF(I$1:I352,I353)=0),MAX(Completed_DailyCreativeDelivery!N$1:N352)+1,"")</f>
        <v/>
      </c>
    </row>
    <row r="354" spans="9:14" x14ac:dyDescent="0.3">
      <c r="I354" s="6" t="str">
        <f t="shared" si="32"/>
        <v/>
      </c>
      <c r="J354" s="7" t="str">
        <f t="shared" si="29"/>
        <v/>
      </c>
      <c r="K354" s="7" t="str">
        <f t="shared" si="30"/>
        <v/>
      </c>
      <c r="L354" s="7" t="str">
        <f t="shared" si="31"/>
        <v/>
      </c>
      <c r="M354" s="7" t="str">
        <f t="shared" si="33"/>
        <v/>
      </c>
      <c r="N354" t="str">
        <f>IF(AND(C354=Completed_FinalOutput!$D$3,COUNTIF(I$1:I353,I354)=0),MAX(Completed_DailyCreativeDelivery!N$1:N353)+1,"")</f>
        <v/>
      </c>
    </row>
    <row r="355" spans="9:14" x14ac:dyDescent="0.3">
      <c r="I355" s="6" t="str">
        <f t="shared" si="32"/>
        <v/>
      </c>
      <c r="J355" s="7" t="str">
        <f t="shared" si="29"/>
        <v/>
      </c>
      <c r="K355" s="7" t="str">
        <f t="shared" si="30"/>
        <v/>
      </c>
      <c r="L355" s="7" t="str">
        <f t="shared" si="31"/>
        <v/>
      </c>
      <c r="M355" s="7" t="str">
        <f t="shared" si="33"/>
        <v/>
      </c>
      <c r="N355" t="str">
        <f>IF(AND(C355=Completed_FinalOutput!$D$3,COUNTIF(I$1:I354,I355)=0),MAX(Completed_DailyCreativeDelivery!N$1:N354)+1,"")</f>
        <v/>
      </c>
    </row>
    <row r="356" spans="9:14" x14ac:dyDescent="0.3">
      <c r="I356" s="6" t="str">
        <f t="shared" si="32"/>
        <v/>
      </c>
      <c r="J356" s="7" t="str">
        <f t="shared" si="29"/>
        <v/>
      </c>
      <c r="K356" s="7" t="str">
        <f t="shared" si="30"/>
        <v/>
      </c>
      <c r="L356" s="7" t="str">
        <f t="shared" si="31"/>
        <v/>
      </c>
      <c r="M356" s="7" t="str">
        <f t="shared" si="33"/>
        <v/>
      </c>
      <c r="N356" t="str">
        <f>IF(AND(C356=Completed_FinalOutput!$D$3,COUNTIF(I$1:I355,I356)=0),MAX(Completed_DailyCreativeDelivery!N$1:N355)+1,"")</f>
        <v/>
      </c>
    </row>
    <row r="357" spans="9:14" x14ac:dyDescent="0.3">
      <c r="I357" s="6" t="str">
        <f t="shared" si="32"/>
        <v/>
      </c>
      <c r="J357" s="7" t="str">
        <f t="shared" si="29"/>
        <v/>
      </c>
      <c r="K357" s="7" t="str">
        <f t="shared" si="30"/>
        <v/>
      </c>
      <c r="L357" s="7" t="str">
        <f t="shared" si="31"/>
        <v/>
      </c>
      <c r="M357" s="7" t="str">
        <f t="shared" si="33"/>
        <v/>
      </c>
      <c r="N357" t="str">
        <f>IF(AND(C357=Completed_FinalOutput!$D$3,COUNTIF(I$1:I356,I357)=0),MAX(Completed_DailyCreativeDelivery!N$1:N356)+1,"")</f>
        <v/>
      </c>
    </row>
    <row r="358" spans="9:14" x14ac:dyDescent="0.3">
      <c r="I358" s="6" t="str">
        <f t="shared" si="32"/>
        <v/>
      </c>
      <c r="J358" s="7" t="str">
        <f t="shared" si="29"/>
        <v/>
      </c>
      <c r="K358" s="7" t="str">
        <f t="shared" si="30"/>
        <v/>
      </c>
      <c r="L358" s="7" t="str">
        <f t="shared" si="31"/>
        <v/>
      </c>
      <c r="M358" s="7" t="str">
        <f t="shared" si="33"/>
        <v/>
      </c>
      <c r="N358" t="str">
        <f>IF(AND(C358=Completed_FinalOutput!$D$3,COUNTIF(I$1:I357,I358)=0),MAX(Completed_DailyCreativeDelivery!N$1:N357)+1,"")</f>
        <v/>
      </c>
    </row>
    <row r="359" spans="9:14" x14ac:dyDescent="0.3">
      <c r="I359" s="6" t="str">
        <f t="shared" si="32"/>
        <v/>
      </c>
      <c r="J359" s="7" t="str">
        <f t="shared" si="29"/>
        <v/>
      </c>
      <c r="K359" s="7" t="str">
        <f t="shared" si="30"/>
        <v/>
      </c>
      <c r="L359" s="7" t="str">
        <f t="shared" si="31"/>
        <v/>
      </c>
      <c r="M359" s="7" t="str">
        <f t="shared" si="33"/>
        <v/>
      </c>
      <c r="N359" t="str">
        <f>IF(AND(C359=Completed_FinalOutput!$D$3,COUNTIF(I$1:I358,I359)=0),MAX(Completed_DailyCreativeDelivery!N$1:N358)+1,"")</f>
        <v/>
      </c>
    </row>
    <row r="360" spans="9:14" x14ac:dyDescent="0.3">
      <c r="I360" s="6" t="str">
        <f t="shared" si="32"/>
        <v/>
      </c>
      <c r="J360" s="7" t="str">
        <f t="shared" si="29"/>
        <v/>
      </c>
      <c r="K360" s="7" t="str">
        <f t="shared" si="30"/>
        <v/>
      </c>
      <c r="L360" s="7" t="str">
        <f t="shared" si="31"/>
        <v/>
      </c>
      <c r="M360" s="7" t="str">
        <f t="shared" si="33"/>
        <v/>
      </c>
      <c r="N360" t="str">
        <f>IF(AND(C360=Completed_FinalOutput!$D$3,COUNTIF(I$1:I359,I360)=0),MAX(Completed_DailyCreativeDelivery!N$1:N359)+1,"")</f>
        <v/>
      </c>
    </row>
    <row r="361" spans="9:14" x14ac:dyDescent="0.3">
      <c r="I361" s="6" t="str">
        <f t="shared" si="32"/>
        <v/>
      </c>
      <c r="J361" s="7" t="str">
        <f t="shared" si="29"/>
        <v/>
      </c>
      <c r="K361" s="7" t="str">
        <f t="shared" si="30"/>
        <v/>
      </c>
      <c r="L361" s="7" t="str">
        <f t="shared" si="31"/>
        <v/>
      </c>
      <c r="M361" s="7" t="str">
        <f t="shared" si="33"/>
        <v/>
      </c>
      <c r="N361" t="str">
        <f>IF(AND(C361=Completed_FinalOutput!$D$3,COUNTIF(I$1:I360,I361)=0),MAX(Completed_DailyCreativeDelivery!N$1:N360)+1,"")</f>
        <v/>
      </c>
    </row>
    <row r="362" spans="9:14" x14ac:dyDescent="0.3">
      <c r="I362" s="6" t="str">
        <f t="shared" si="32"/>
        <v/>
      </c>
      <c r="J362" s="7" t="str">
        <f t="shared" si="29"/>
        <v/>
      </c>
      <c r="K362" s="7" t="str">
        <f t="shared" si="30"/>
        <v/>
      </c>
      <c r="L362" s="7" t="str">
        <f t="shared" si="31"/>
        <v/>
      </c>
      <c r="M362" s="7" t="str">
        <f t="shared" si="33"/>
        <v/>
      </c>
      <c r="N362" t="str">
        <f>IF(AND(C362=Completed_FinalOutput!$D$3,COUNTIF(I$1:I361,I362)=0),MAX(Completed_DailyCreativeDelivery!N$1:N361)+1,"")</f>
        <v/>
      </c>
    </row>
    <row r="363" spans="9:14" x14ac:dyDescent="0.3">
      <c r="I363" s="6" t="str">
        <f t="shared" si="32"/>
        <v/>
      </c>
      <c r="J363" s="7" t="str">
        <f t="shared" si="29"/>
        <v/>
      </c>
      <c r="K363" s="7" t="str">
        <f t="shared" si="30"/>
        <v/>
      </c>
      <c r="L363" s="7" t="str">
        <f t="shared" si="31"/>
        <v/>
      </c>
      <c r="M363" s="7" t="str">
        <f t="shared" si="33"/>
        <v/>
      </c>
      <c r="N363" t="str">
        <f>IF(AND(C363=Completed_FinalOutput!$D$3,COUNTIF(I$1:I362,I363)=0),MAX(Completed_DailyCreativeDelivery!N$1:N362)+1,"")</f>
        <v/>
      </c>
    </row>
    <row r="364" spans="9:14" x14ac:dyDescent="0.3">
      <c r="I364" s="6" t="str">
        <f t="shared" si="32"/>
        <v/>
      </c>
      <c r="J364" s="7" t="str">
        <f t="shared" si="29"/>
        <v/>
      </c>
      <c r="K364" s="7" t="str">
        <f t="shared" si="30"/>
        <v/>
      </c>
      <c r="L364" s="7" t="str">
        <f t="shared" si="31"/>
        <v/>
      </c>
      <c r="M364" s="7" t="str">
        <f t="shared" si="33"/>
        <v/>
      </c>
      <c r="N364" t="str">
        <f>IF(AND(C364=Completed_FinalOutput!$D$3,COUNTIF(I$1:I363,I364)=0),MAX(Completed_DailyCreativeDelivery!N$1:N363)+1,"")</f>
        <v/>
      </c>
    </row>
    <row r="365" spans="9:14" x14ac:dyDescent="0.3">
      <c r="I365" s="6" t="str">
        <f t="shared" si="32"/>
        <v/>
      </c>
      <c r="J365" s="7" t="str">
        <f t="shared" si="29"/>
        <v/>
      </c>
      <c r="K365" s="7" t="str">
        <f t="shared" si="30"/>
        <v/>
      </c>
      <c r="L365" s="7" t="str">
        <f t="shared" si="31"/>
        <v/>
      </c>
      <c r="M365" s="7" t="str">
        <f t="shared" si="33"/>
        <v/>
      </c>
      <c r="N365" t="str">
        <f>IF(AND(C365=Completed_FinalOutput!$D$3,COUNTIF(I$1:I364,I365)=0),MAX(Completed_DailyCreativeDelivery!N$1:N364)+1,"")</f>
        <v/>
      </c>
    </row>
    <row r="366" spans="9:14" x14ac:dyDescent="0.3">
      <c r="I366" s="6" t="str">
        <f t="shared" si="32"/>
        <v/>
      </c>
      <c r="J366" s="7" t="str">
        <f t="shared" si="29"/>
        <v/>
      </c>
      <c r="K366" s="7" t="str">
        <f t="shared" si="30"/>
        <v/>
      </c>
      <c r="L366" s="7" t="str">
        <f t="shared" si="31"/>
        <v/>
      </c>
      <c r="M366" s="7" t="str">
        <f t="shared" si="33"/>
        <v/>
      </c>
      <c r="N366" t="str">
        <f>IF(AND(C366=Completed_FinalOutput!$D$3,COUNTIF(I$1:I365,I366)=0),MAX(Completed_DailyCreativeDelivery!N$1:N365)+1,"")</f>
        <v/>
      </c>
    </row>
    <row r="367" spans="9:14" x14ac:dyDescent="0.3">
      <c r="I367" s="6" t="str">
        <f t="shared" si="32"/>
        <v/>
      </c>
      <c r="J367" s="7" t="str">
        <f t="shared" si="29"/>
        <v/>
      </c>
      <c r="K367" s="7" t="str">
        <f t="shared" si="30"/>
        <v/>
      </c>
      <c r="L367" s="7" t="str">
        <f t="shared" si="31"/>
        <v/>
      </c>
      <c r="M367" s="7" t="str">
        <f t="shared" si="33"/>
        <v/>
      </c>
      <c r="N367" t="str">
        <f>IF(AND(C367=Completed_FinalOutput!$D$3,COUNTIF(I$1:I366,I367)=0),MAX(Completed_DailyCreativeDelivery!N$1:N366)+1,"")</f>
        <v/>
      </c>
    </row>
    <row r="368" spans="9:14" x14ac:dyDescent="0.3">
      <c r="I368" s="6" t="str">
        <f t="shared" si="32"/>
        <v/>
      </c>
      <c r="J368" s="7" t="str">
        <f t="shared" si="29"/>
        <v/>
      </c>
      <c r="K368" s="7" t="str">
        <f t="shared" si="30"/>
        <v/>
      </c>
      <c r="L368" s="7" t="str">
        <f t="shared" si="31"/>
        <v/>
      </c>
      <c r="M368" s="7" t="str">
        <f t="shared" si="33"/>
        <v/>
      </c>
      <c r="N368" t="str">
        <f>IF(AND(C368=Completed_FinalOutput!$D$3,COUNTIF(I$1:I367,I368)=0),MAX(Completed_DailyCreativeDelivery!N$1:N367)+1,"")</f>
        <v/>
      </c>
    </row>
    <row r="369" spans="9:14" x14ac:dyDescent="0.3">
      <c r="I369" s="6" t="str">
        <f t="shared" si="32"/>
        <v/>
      </c>
      <c r="J369" s="7" t="str">
        <f t="shared" si="29"/>
        <v/>
      </c>
      <c r="K369" s="7" t="str">
        <f t="shared" si="30"/>
        <v/>
      </c>
      <c r="L369" s="7" t="str">
        <f t="shared" si="31"/>
        <v/>
      </c>
      <c r="M369" s="7" t="str">
        <f t="shared" si="33"/>
        <v/>
      </c>
      <c r="N369" t="str">
        <f>IF(AND(C369=Completed_FinalOutput!$D$3,COUNTIF(I$1:I368,I369)=0),MAX(Completed_DailyCreativeDelivery!N$1:N368)+1,"")</f>
        <v/>
      </c>
    </row>
    <row r="370" spans="9:14" x14ac:dyDescent="0.3">
      <c r="I370" s="6" t="str">
        <f t="shared" si="32"/>
        <v/>
      </c>
      <c r="J370" s="7" t="str">
        <f t="shared" si="29"/>
        <v/>
      </c>
      <c r="K370" s="7" t="str">
        <f t="shared" si="30"/>
        <v/>
      </c>
      <c r="L370" s="7" t="str">
        <f t="shared" si="31"/>
        <v/>
      </c>
      <c r="M370" s="7" t="str">
        <f t="shared" si="33"/>
        <v/>
      </c>
      <c r="N370" t="str">
        <f>IF(AND(C370=Completed_FinalOutput!$D$3,COUNTIF(I$1:I369,I370)=0),MAX(Completed_DailyCreativeDelivery!N$1:N369)+1,"")</f>
        <v/>
      </c>
    </row>
    <row r="371" spans="9:14" x14ac:dyDescent="0.3">
      <c r="I371" s="6" t="str">
        <f t="shared" si="32"/>
        <v/>
      </c>
      <c r="J371" s="7" t="str">
        <f t="shared" si="29"/>
        <v/>
      </c>
      <c r="K371" s="7" t="str">
        <f t="shared" si="30"/>
        <v/>
      </c>
      <c r="L371" s="7" t="str">
        <f t="shared" si="31"/>
        <v/>
      </c>
      <c r="M371" s="7" t="str">
        <f t="shared" si="33"/>
        <v/>
      </c>
      <c r="N371" t="str">
        <f>IF(AND(C371=Completed_FinalOutput!$D$3,COUNTIF(I$1:I370,I371)=0),MAX(Completed_DailyCreativeDelivery!N$1:N370)+1,"")</f>
        <v/>
      </c>
    </row>
    <row r="372" spans="9:14" x14ac:dyDescent="0.3">
      <c r="I372" s="6" t="str">
        <f t="shared" si="32"/>
        <v/>
      </c>
      <c r="J372" s="7" t="str">
        <f t="shared" si="29"/>
        <v/>
      </c>
      <c r="K372" s="7" t="str">
        <f t="shared" si="30"/>
        <v/>
      </c>
      <c r="L372" s="7" t="str">
        <f t="shared" si="31"/>
        <v/>
      </c>
      <c r="M372" s="7" t="str">
        <f t="shared" si="33"/>
        <v/>
      </c>
      <c r="N372" t="str">
        <f>IF(AND(C372=Completed_FinalOutput!$D$3,COUNTIF(I$1:I371,I372)=0),MAX(Completed_DailyCreativeDelivery!N$1:N371)+1,"")</f>
        <v/>
      </c>
    </row>
    <row r="373" spans="9:14" x14ac:dyDescent="0.3">
      <c r="I373" s="6" t="str">
        <f t="shared" si="32"/>
        <v/>
      </c>
      <c r="J373" s="7" t="str">
        <f t="shared" si="29"/>
        <v/>
      </c>
      <c r="K373" s="7" t="str">
        <f t="shared" si="30"/>
        <v/>
      </c>
      <c r="L373" s="7" t="str">
        <f t="shared" si="31"/>
        <v/>
      </c>
      <c r="M373" s="7" t="str">
        <f t="shared" si="33"/>
        <v/>
      </c>
      <c r="N373" t="str">
        <f>IF(AND(C373=Completed_FinalOutput!$D$3,COUNTIF(I$1:I372,I373)=0),MAX(Completed_DailyCreativeDelivery!N$1:N372)+1,"")</f>
        <v/>
      </c>
    </row>
    <row r="374" spans="9:14" x14ac:dyDescent="0.3">
      <c r="I374" s="6" t="str">
        <f t="shared" si="32"/>
        <v/>
      </c>
      <c r="J374" s="7" t="str">
        <f t="shared" si="29"/>
        <v/>
      </c>
      <c r="K374" s="7" t="str">
        <f t="shared" si="30"/>
        <v/>
      </c>
      <c r="L374" s="7" t="str">
        <f t="shared" si="31"/>
        <v/>
      </c>
      <c r="M374" s="7" t="str">
        <f t="shared" si="33"/>
        <v/>
      </c>
      <c r="N374" t="str">
        <f>IF(AND(C374=Completed_FinalOutput!$D$3,COUNTIF(I$1:I373,I374)=0),MAX(Completed_DailyCreativeDelivery!N$1:N373)+1,"")</f>
        <v/>
      </c>
    </row>
    <row r="375" spans="9:14" x14ac:dyDescent="0.3">
      <c r="I375" s="6" t="str">
        <f t="shared" si="32"/>
        <v/>
      </c>
      <c r="J375" s="7" t="str">
        <f t="shared" si="29"/>
        <v/>
      </c>
      <c r="K375" s="7" t="str">
        <f t="shared" si="30"/>
        <v/>
      </c>
      <c r="L375" s="7" t="str">
        <f t="shared" si="31"/>
        <v/>
      </c>
      <c r="M375" s="7" t="str">
        <f t="shared" si="33"/>
        <v/>
      </c>
      <c r="N375" t="str">
        <f>IF(AND(C375=Completed_FinalOutput!$D$3,COUNTIF(I$1:I374,I375)=0),MAX(Completed_DailyCreativeDelivery!N$1:N374)+1,"")</f>
        <v/>
      </c>
    </row>
    <row r="376" spans="9:14" x14ac:dyDescent="0.3">
      <c r="I376" s="6" t="str">
        <f t="shared" si="32"/>
        <v/>
      </c>
      <c r="J376" s="7" t="str">
        <f t="shared" si="29"/>
        <v/>
      </c>
      <c r="K376" s="7" t="str">
        <f t="shared" si="30"/>
        <v/>
      </c>
      <c r="L376" s="7" t="str">
        <f t="shared" si="31"/>
        <v/>
      </c>
      <c r="M376" s="7" t="str">
        <f t="shared" si="33"/>
        <v/>
      </c>
      <c r="N376" t="str">
        <f>IF(AND(C376=Completed_FinalOutput!$D$3,COUNTIF(I$1:I375,I376)=0),MAX(Completed_DailyCreativeDelivery!N$1:N375)+1,"")</f>
        <v/>
      </c>
    </row>
    <row r="377" spans="9:14" x14ac:dyDescent="0.3">
      <c r="I377" s="6" t="str">
        <f t="shared" si="32"/>
        <v/>
      </c>
      <c r="J377" s="7" t="str">
        <f t="shared" si="29"/>
        <v/>
      </c>
      <c r="K377" s="7" t="str">
        <f t="shared" si="30"/>
        <v/>
      </c>
      <c r="L377" s="7" t="str">
        <f t="shared" si="31"/>
        <v/>
      </c>
      <c r="M377" s="7" t="str">
        <f t="shared" si="33"/>
        <v/>
      </c>
      <c r="N377" t="str">
        <f>IF(AND(C377=Completed_FinalOutput!$D$3,COUNTIF(I$1:I376,I377)=0),MAX(Completed_DailyCreativeDelivery!N$1:N376)+1,"")</f>
        <v/>
      </c>
    </row>
    <row r="378" spans="9:14" x14ac:dyDescent="0.3">
      <c r="I378" s="6" t="str">
        <f t="shared" si="32"/>
        <v/>
      </c>
      <c r="J378" s="7" t="str">
        <f t="shared" si="29"/>
        <v/>
      </c>
      <c r="K378" s="7" t="str">
        <f t="shared" si="30"/>
        <v/>
      </c>
      <c r="L378" s="7" t="str">
        <f t="shared" si="31"/>
        <v/>
      </c>
      <c r="M378" s="7" t="str">
        <f t="shared" si="33"/>
        <v/>
      </c>
      <c r="N378" t="str">
        <f>IF(AND(C378=Completed_FinalOutput!$D$3,COUNTIF(I$1:I377,I378)=0),MAX(Completed_DailyCreativeDelivery!N$1:N377)+1,"")</f>
        <v/>
      </c>
    </row>
    <row r="379" spans="9:14" x14ac:dyDescent="0.3">
      <c r="I379" s="6" t="str">
        <f t="shared" si="32"/>
        <v/>
      </c>
      <c r="J379" s="7" t="str">
        <f t="shared" si="29"/>
        <v/>
      </c>
      <c r="K379" s="7" t="str">
        <f t="shared" si="30"/>
        <v/>
      </c>
      <c r="L379" s="7" t="str">
        <f t="shared" si="31"/>
        <v/>
      </c>
      <c r="M379" s="7" t="str">
        <f t="shared" si="33"/>
        <v/>
      </c>
      <c r="N379" t="str">
        <f>IF(AND(C379=Completed_FinalOutput!$D$3,COUNTIF(I$1:I378,I379)=0),MAX(Completed_DailyCreativeDelivery!N$1:N378)+1,"")</f>
        <v/>
      </c>
    </row>
    <row r="380" spans="9:14" x14ac:dyDescent="0.3">
      <c r="I380" s="6" t="str">
        <f t="shared" si="32"/>
        <v/>
      </c>
      <c r="J380" s="7" t="str">
        <f t="shared" si="29"/>
        <v/>
      </c>
      <c r="K380" s="7" t="str">
        <f t="shared" si="30"/>
        <v/>
      </c>
      <c r="L380" s="7" t="str">
        <f t="shared" si="31"/>
        <v/>
      </c>
      <c r="M380" s="7" t="str">
        <f t="shared" si="33"/>
        <v/>
      </c>
      <c r="N380" t="str">
        <f>IF(AND(C380=Completed_FinalOutput!$D$3,COUNTIF(I$1:I379,I380)=0),MAX(Completed_DailyCreativeDelivery!N$1:N379)+1,"")</f>
        <v/>
      </c>
    </row>
    <row r="381" spans="9:14" x14ac:dyDescent="0.3">
      <c r="I381" s="6" t="str">
        <f t="shared" si="32"/>
        <v/>
      </c>
      <c r="J381" s="7" t="str">
        <f t="shared" si="29"/>
        <v/>
      </c>
      <c r="K381" s="7" t="str">
        <f t="shared" si="30"/>
        <v/>
      </c>
      <c r="L381" s="7" t="str">
        <f t="shared" si="31"/>
        <v/>
      </c>
      <c r="M381" s="7" t="str">
        <f t="shared" si="33"/>
        <v/>
      </c>
      <c r="N381" t="str">
        <f>IF(AND(C381=Completed_FinalOutput!$D$3,COUNTIF(I$1:I380,I381)=0),MAX(Completed_DailyCreativeDelivery!N$1:N380)+1,"")</f>
        <v/>
      </c>
    </row>
    <row r="382" spans="9:14" x14ac:dyDescent="0.3">
      <c r="I382" s="6" t="str">
        <f t="shared" si="32"/>
        <v/>
      </c>
      <c r="J382" s="7" t="str">
        <f t="shared" si="29"/>
        <v/>
      </c>
      <c r="K382" s="7" t="str">
        <f t="shared" si="30"/>
        <v/>
      </c>
      <c r="L382" s="7" t="str">
        <f t="shared" si="31"/>
        <v/>
      </c>
      <c r="M382" s="7" t="str">
        <f t="shared" si="33"/>
        <v/>
      </c>
      <c r="N382" t="str">
        <f>IF(AND(C382=Completed_FinalOutput!$D$3,COUNTIF(I$1:I381,I382)=0),MAX(Completed_DailyCreativeDelivery!N$1:N381)+1,"")</f>
        <v/>
      </c>
    </row>
    <row r="383" spans="9:14" x14ac:dyDescent="0.3">
      <c r="I383" s="6" t="str">
        <f t="shared" si="32"/>
        <v/>
      </c>
      <c r="J383" s="7" t="str">
        <f t="shared" si="29"/>
        <v/>
      </c>
      <c r="K383" s="7" t="str">
        <f t="shared" si="30"/>
        <v/>
      </c>
      <c r="L383" s="7" t="str">
        <f t="shared" si="31"/>
        <v/>
      </c>
      <c r="M383" s="7" t="str">
        <f t="shared" si="33"/>
        <v/>
      </c>
      <c r="N383" t="str">
        <f>IF(AND(C383=Completed_FinalOutput!$D$3,COUNTIF(I$1:I382,I383)=0),MAX(Completed_DailyCreativeDelivery!N$1:N382)+1,"")</f>
        <v/>
      </c>
    </row>
    <row r="384" spans="9:14" x14ac:dyDescent="0.3">
      <c r="I384" s="6" t="str">
        <f t="shared" si="32"/>
        <v/>
      </c>
      <c r="J384" s="7" t="str">
        <f t="shared" si="29"/>
        <v/>
      </c>
      <c r="K384" s="7" t="str">
        <f t="shared" si="30"/>
        <v/>
      </c>
      <c r="L384" s="7" t="str">
        <f t="shared" si="31"/>
        <v/>
      </c>
      <c r="M384" s="7" t="str">
        <f t="shared" si="33"/>
        <v/>
      </c>
      <c r="N384" t="str">
        <f>IF(AND(C384=Completed_FinalOutput!$D$3,COUNTIF(I$1:I383,I384)=0),MAX(Completed_DailyCreativeDelivery!N$1:N383)+1,"")</f>
        <v/>
      </c>
    </row>
    <row r="385" spans="9:14" x14ac:dyDescent="0.3">
      <c r="I385" s="6" t="str">
        <f t="shared" si="32"/>
        <v/>
      </c>
      <c r="J385" s="7" t="str">
        <f t="shared" si="29"/>
        <v/>
      </c>
      <c r="K385" s="7" t="str">
        <f t="shared" si="30"/>
        <v/>
      </c>
      <c r="L385" s="7" t="str">
        <f t="shared" si="31"/>
        <v/>
      </c>
      <c r="M385" s="7" t="str">
        <f t="shared" si="33"/>
        <v/>
      </c>
      <c r="N385" t="str">
        <f>IF(AND(C385=Completed_FinalOutput!$D$3,COUNTIF(I$1:I384,I385)=0),MAX(Completed_DailyCreativeDelivery!N$1:N384)+1,"")</f>
        <v/>
      </c>
    </row>
    <row r="386" spans="9:14" x14ac:dyDescent="0.3">
      <c r="I386" s="6" t="str">
        <f t="shared" si="32"/>
        <v/>
      </c>
      <c r="J386" s="7" t="str">
        <f t="shared" si="29"/>
        <v/>
      </c>
      <c r="K386" s="7" t="str">
        <f t="shared" si="30"/>
        <v/>
      </c>
      <c r="L386" s="7" t="str">
        <f t="shared" si="31"/>
        <v/>
      </c>
      <c r="M386" s="7" t="str">
        <f t="shared" si="33"/>
        <v/>
      </c>
      <c r="N386" t="str">
        <f>IF(AND(C386=Completed_FinalOutput!$D$3,COUNTIF(I$1:I385,I386)=0),MAX(Completed_DailyCreativeDelivery!N$1:N385)+1,"")</f>
        <v/>
      </c>
    </row>
    <row r="387" spans="9:14" x14ac:dyDescent="0.3">
      <c r="I387" s="6" t="str">
        <f t="shared" si="32"/>
        <v/>
      </c>
      <c r="J387" s="7" t="str">
        <f t="shared" ref="J387:J450" si="34">MID($I387,11,1)</f>
        <v/>
      </c>
      <c r="K387" s="7" t="str">
        <f t="shared" ref="K387:K450" si="35">MID($I387,12,2)</f>
        <v/>
      </c>
      <c r="L387" s="7" t="str">
        <f t="shared" ref="L387:L450" si="36">MID($I387,14,2)</f>
        <v/>
      </c>
      <c r="M387" s="7" t="str">
        <f t="shared" si="33"/>
        <v/>
      </c>
      <c r="N387" t="str">
        <f>IF(AND(C387=Completed_FinalOutput!$D$3,COUNTIF(I$1:I386,I387)=0),MAX(Completed_DailyCreativeDelivery!N$1:N386)+1,"")</f>
        <v/>
      </c>
    </row>
    <row r="388" spans="9:14" x14ac:dyDescent="0.3">
      <c r="I388" s="6" t="str">
        <f t="shared" si="32"/>
        <v/>
      </c>
      <c r="J388" s="7" t="str">
        <f t="shared" si="34"/>
        <v/>
      </c>
      <c r="K388" s="7" t="str">
        <f t="shared" si="35"/>
        <v/>
      </c>
      <c r="L388" s="7" t="str">
        <f t="shared" si="36"/>
        <v/>
      </c>
      <c r="M388" s="7" t="str">
        <f t="shared" si="33"/>
        <v/>
      </c>
      <c r="N388" t="str">
        <f>IF(AND(C388=Completed_FinalOutput!$D$3,COUNTIF(I$1:I387,I388)=0),MAX(Completed_DailyCreativeDelivery!N$1:N387)+1,"")</f>
        <v/>
      </c>
    </row>
    <row r="389" spans="9:14" x14ac:dyDescent="0.3">
      <c r="I389" s="6" t="str">
        <f t="shared" si="32"/>
        <v/>
      </c>
      <c r="J389" s="7" t="str">
        <f t="shared" si="34"/>
        <v/>
      </c>
      <c r="K389" s="7" t="str">
        <f t="shared" si="35"/>
        <v/>
      </c>
      <c r="L389" s="7" t="str">
        <f t="shared" si="36"/>
        <v/>
      </c>
      <c r="M389" s="7" t="str">
        <f t="shared" si="33"/>
        <v/>
      </c>
      <c r="N389" t="str">
        <f>IF(AND(C389=Completed_FinalOutput!$D$3,COUNTIF(I$1:I388,I389)=0),MAX(Completed_DailyCreativeDelivery!N$1:N388)+1,"")</f>
        <v/>
      </c>
    </row>
    <row r="390" spans="9:14" x14ac:dyDescent="0.3">
      <c r="I390" s="6" t="str">
        <f t="shared" si="32"/>
        <v/>
      </c>
      <c r="J390" s="7" t="str">
        <f t="shared" si="34"/>
        <v/>
      </c>
      <c r="K390" s="7" t="str">
        <f t="shared" si="35"/>
        <v/>
      </c>
      <c r="L390" s="7" t="str">
        <f t="shared" si="36"/>
        <v/>
      </c>
      <c r="M390" s="7" t="str">
        <f t="shared" si="33"/>
        <v/>
      </c>
      <c r="N390" t="str">
        <f>IF(AND(C390=Completed_FinalOutput!$D$3,COUNTIF(I$1:I389,I390)=0),MAX(Completed_DailyCreativeDelivery!N$1:N389)+1,"")</f>
        <v/>
      </c>
    </row>
    <row r="391" spans="9:14" x14ac:dyDescent="0.3">
      <c r="I391" s="6" t="str">
        <f t="shared" si="32"/>
        <v/>
      </c>
      <c r="J391" s="7" t="str">
        <f t="shared" si="34"/>
        <v/>
      </c>
      <c r="K391" s="7" t="str">
        <f t="shared" si="35"/>
        <v/>
      </c>
      <c r="L391" s="7" t="str">
        <f t="shared" si="36"/>
        <v/>
      </c>
      <c r="M391" s="7" t="str">
        <f t="shared" si="33"/>
        <v/>
      </c>
      <c r="N391" t="str">
        <f>IF(AND(C391=Completed_FinalOutput!$D$3,COUNTIF(I$1:I390,I391)=0),MAX(Completed_DailyCreativeDelivery!N$1:N390)+1,"")</f>
        <v/>
      </c>
    </row>
    <row r="392" spans="9:14" x14ac:dyDescent="0.3">
      <c r="I392" s="6" t="str">
        <f t="shared" si="32"/>
        <v/>
      </c>
      <c r="J392" s="7" t="str">
        <f t="shared" si="34"/>
        <v/>
      </c>
      <c r="K392" s="7" t="str">
        <f t="shared" si="35"/>
        <v/>
      </c>
      <c r="L392" s="7" t="str">
        <f t="shared" si="36"/>
        <v/>
      </c>
      <c r="M392" s="7" t="str">
        <f t="shared" si="33"/>
        <v/>
      </c>
      <c r="N392" t="str">
        <f>IF(AND(C392=Completed_FinalOutput!$D$3,COUNTIF(I$1:I391,I392)=0),MAX(Completed_DailyCreativeDelivery!N$1:N391)+1,"")</f>
        <v/>
      </c>
    </row>
    <row r="393" spans="9:14" x14ac:dyDescent="0.3">
      <c r="I393" s="6" t="str">
        <f t="shared" si="32"/>
        <v/>
      </c>
      <c r="J393" s="7" t="str">
        <f t="shared" si="34"/>
        <v/>
      </c>
      <c r="K393" s="7" t="str">
        <f t="shared" si="35"/>
        <v/>
      </c>
      <c r="L393" s="7" t="str">
        <f t="shared" si="36"/>
        <v/>
      </c>
      <c r="M393" s="7" t="str">
        <f t="shared" si="33"/>
        <v/>
      </c>
      <c r="N393" t="str">
        <f>IF(AND(C393=Completed_FinalOutput!$D$3,COUNTIF(I$1:I392,I393)=0),MAX(Completed_DailyCreativeDelivery!N$1:N392)+1,"")</f>
        <v/>
      </c>
    </row>
    <row r="394" spans="9:14" x14ac:dyDescent="0.3">
      <c r="I394" s="6" t="str">
        <f t="shared" si="32"/>
        <v/>
      </c>
      <c r="J394" s="7" t="str">
        <f t="shared" si="34"/>
        <v/>
      </c>
      <c r="K394" s="7" t="str">
        <f t="shared" si="35"/>
        <v/>
      </c>
      <c r="L394" s="7" t="str">
        <f t="shared" si="36"/>
        <v/>
      </c>
      <c r="M394" s="7" t="str">
        <f t="shared" si="33"/>
        <v/>
      </c>
      <c r="N394" t="str">
        <f>IF(AND(C394=Completed_FinalOutput!$D$3,COUNTIF(I$1:I393,I394)=0),MAX(Completed_DailyCreativeDelivery!N$1:N393)+1,"")</f>
        <v/>
      </c>
    </row>
    <row r="395" spans="9:14" x14ac:dyDescent="0.3">
      <c r="I395" s="6" t="str">
        <f t="shared" ref="I395:I458" si="37">IF(B395="","",MID(H395,FIND("kw=",H395)+3,200))</f>
        <v/>
      </c>
      <c r="J395" s="7" t="str">
        <f t="shared" si="34"/>
        <v/>
      </c>
      <c r="K395" s="7" t="str">
        <f t="shared" si="35"/>
        <v/>
      </c>
      <c r="L395" s="7" t="str">
        <f t="shared" si="36"/>
        <v/>
      </c>
      <c r="M395" s="7" t="str">
        <f t="shared" ref="M395:M458" si="38">IF(B395="","",MID(I395,FIND("@",I395)+1,7))</f>
        <v/>
      </c>
      <c r="N395" t="str">
        <f>IF(AND(C395=Completed_FinalOutput!$D$3,COUNTIF(I$1:I394,I395)=0),MAX(Completed_DailyCreativeDelivery!N$1:N394)+1,"")</f>
        <v/>
      </c>
    </row>
    <row r="396" spans="9:14" x14ac:dyDescent="0.3">
      <c r="I396" s="6" t="str">
        <f t="shared" si="37"/>
        <v/>
      </c>
      <c r="J396" s="7" t="str">
        <f t="shared" si="34"/>
        <v/>
      </c>
      <c r="K396" s="7" t="str">
        <f t="shared" si="35"/>
        <v/>
      </c>
      <c r="L396" s="7" t="str">
        <f t="shared" si="36"/>
        <v/>
      </c>
      <c r="M396" s="7" t="str">
        <f t="shared" si="38"/>
        <v/>
      </c>
      <c r="N396" t="str">
        <f>IF(AND(C396=Completed_FinalOutput!$D$3,COUNTIF(I$1:I395,I396)=0),MAX(Completed_DailyCreativeDelivery!N$1:N395)+1,"")</f>
        <v/>
      </c>
    </row>
    <row r="397" spans="9:14" x14ac:dyDescent="0.3">
      <c r="I397" s="6" t="str">
        <f t="shared" si="37"/>
        <v/>
      </c>
      <c r="J397" s="7" t="str">
        <f t="shared" si="34"/>
        <v/>
      </c>
      <c r="K397" s="7" t="str">
        <f t="shared" si="35"/>
        <v/>
      </c>
      <c r="L397" s="7" t="str">
        <f t="shared" si="36"/>
        <v/>
      </c>
      <c r="M397" s="7" t="str">
        <f t="shared" si="38"/>
        <v/>
      </c>
      <c r="N397" t="str">
        <f>IF(AND(C397=Completed_FinalOutput!$D$3,COUNTIF(I$1:I396,I397)=0),MAX(Completed_DailyCreativeDelivery!N$1:N396)+1,"")</f>
        <v/>
      </c>
    </row>
    <row r="398" spans="9:14" x14ac:dyDescent="0.3">
      <c r="I398" s="6" t="str">
        <f t="shared" si="37"/>
        <v/>
      </c>
      <c r="J398" s="7" t="str">
        <f t="shared" si="34"/>
        <v/>
      </c>
      <c r="K398" s="7" t="str">
        <f t="shared" si="35"/>
        <v/>
      </c>
      <c r="L398" s="7" t="str">
        <f t="shared" si="36"/>
        <v/>
      </c>
      <c r="M398" s="7" t="str">
        <f t="shared" si="38"/>
        <v/>
      </c>
      <c r="N398" t="str">
        <f>IF(AND(C398=Completed_FinalOutput!$D$3,COUNTIF(I$1:I397,I398)=0),MAX(Completed_DailyCreativeDelivery!N$1:N397)+1,"")</f>
        <v/>
      </c>
    </row>
    <row r="399" spans="9:14" x14ac:dyDescent="0.3">
      <c r="I399" s="6" t="str">
        <f t="shared" si="37"/>
        <v/>
      </c>
      <c r="J399" s="7" t="str">
        <f t="shared" si="34"/>
        <v/>
      </c>
      <c r="K399" s="7" t="str">
        <f t="shared" si="35"/>
        <v/>
      </c>
      <c r="L399" s="7" t="str">
        <f t="shared" si="36"/>
        <v/>
      </c>
      <c r="M399" s="7" t="str">
        <f t="shared" si="38"/>
        <v/>
      </c>
      <c r="N399" t="str">
        <f>IF(AND(C399=Completed_FinalOutput!$D$3,COUNTIF(I$1:I398,I399)=0),MAX(Completed_DailyCreativeDelivery!N$1:N398)+1,"")</f>
        <v/>
      </c>
    </row>
    <row r="400" spans="9:14" x14ac:dyDescent="0.3">
      <c r="I400" s="6" t="str">
        <f t="shared" si="37"/>
        <v/>
      </c>
      <c r="J400" s="7" t="str">
        <f t="shared" si="34"/>
        <v/>
      </c>
      <c r="K400" s="7" t="str">
        <f t="shared" si="35"/>
        <v/>
      </c>
      <c r="L400" s="7" t="str">
        <f t="shared" si="36"/>
        <v/>
      </c>
      <c r="M400" s="7" t="str">
        <f t="shared" si="38"/>
        <v/>
      </c>
      <c r="N400" t="str">
        <f>IF(AND(C400=Completed_FinalOutput!$D$3,COUNTIF(I$1:I399,I400)=0),MAX(Completed_DailyCreativeDelivery!N$1:N399)+1,"")</f>
        <v/>
      </c>
    </row>
    <row r="401" spans="9:14" x14ac:dyDescent="0.3">
      <c r="I401" s="6" t="str">
        <f t="shared" si="37"/>
        <v/>
      </c>
      <c r="J401" s="7" t="str">
        <f t="shared" si="34"/>
        <v/>
      </c>
      <c r="K401" s="7" t="str">
        <f t="shared" si="35"/>
        <v/>
      </c>
      <c r="L401" s="7" t="str">
        <f t="shared" si="36"/>
        <v/>
      </c>
      <c r="M401" s="7" t="str">
        <f t="shared" si="38"/>
        <v/>
      </c>
      <c r="N401" t="str">
        <f>IF(AND(C401=Completed_FinalOutput!$D$3,COUNTIF(I$1:I400,I401)=0),MAX(Completed_DailyCreativeDelivery!N$1:N400)+1,"")</f>
        <v/>
      </c>
    </row>
    <row r="402" spans="9:14" x14ac:dyDescent="0.3">
      <c r="I402" s="6" t="str">
        <f t="shared" si="37"/>
        <v/>
      </c>
      <c r="J402" s="7" t="str">
        <f t="shared" si="34"/>
        <v/>
      </c>
      <c r="K402" s="7" t="str">
        <f t="shared" si="35"/>
        <v/>
      </c>
      <c r="L402" s="7" t="str">
        <f t="shared" si="36"/>
        <v/>
      </c>
      <c r="M402" s="7" t="str">
        <f t="shared" si="38"/>
        <v/>
      </c>
      <c r="N402" t="str">
        <f>IF(AND(C402=Completed_FinalOutput!$D$3,COUNTIF(I$1:I401,I402)=0),MAX(Completed_DailyCreativeDelivery!N$1:N401)+1,"")</f>
        <v/>
      </c>
    </row>
    <row r="403" spans="9:14" x14ac:dyDescent="0.3">
      <c r="I403" s="6" t="str">
        <f t="shared" si="37"/>
        <v/>
      </c>
      <c r="J403" s="7" t="str">
        <f t="shared" si="34"/>
        <v/>
      </c>
      <c r="K403" s="7" t="str">
        <f t="shared" si="35"/>
        <v/>
      </c>
      <c r="L403" s="7" t="str">
        <f t="shared" si="36"/>
        <v/>
      </c>
      <c r="M403" s="7" t="str">
        <f t="shared" si="38"/>
        <v/>
      </c>
      <c r="N403" t="str">
        <f>IF(AND(C403=Completed_FinalOutput!$D$3,COUNTIF(I$1:I402,I403)=0),MAX(Completed_DailyCreativeDelivery!N$1:N402)+1,"")</f>
        <v/>
      </c>
    </row>
    <row r="404" spans="9:14" x14ac:dyDescent="0.3">
      <c r="I404" s="6" t="str">
        <f t="shared" si="37"/>
        <v/>
      </c>
      <c r="J404" s="7" t="str">
        <f t="shared" si="34"/>
        <v/>
      </c>
      <c r="K404" s="7" t="str">
        <f t="shared" si="35"/>
        <v/>
      </c>
      <c r="L404" s="7" t="str">
        <f t="shared" si="36"/>
        <v/>
      </c>
      <c r="M404" s="7" t="str">
        <f t="shared" si="38"/>
        <v/>
      </c>
      <c r="N404" t="str">
        <f>IF(AND(C404=Completed_FinalOutput!$D$3,COUNTIF(I$1:I403,I404)=0),MAX(Completed_DailyCreativeDelivery!N$1:N403)+1,"")</f>
        <v/>
      </c>
    </row>
    <row r="405" spans="9:14" x14ac:dyDescent="0.3">
      <c r="I405" s="6" t="str">
        <f t="shared" si="37"/>
        <v/>
      </c>
      <c r="J405" s="7" t="str">
        <f t="shared" si="34"/>
        <v/>
      </c>
      <c r="K405" s="7" t="str">
        <f t="shared" si="35"/>
        <v/>
      </c>
      <c r="L405" s="7" t="str">
        <f t="shared" si="36"/>
        <v/>
      </c>
      <c r="M405" s="7" t="str">
        <f t="shared" si="38"/>
        <v/>
      </c>
      <c r="N405" t="str">
        <f>IF(AND(C405=Completed_FinalOutput!$D$3,COUNTIF(I$1:I404,I405)=0),MAX(Completed_DailyCreativeDelivery!N$1:N404)+1,"")</f>
        <v/>
      </c>
    </row>
    <row r="406" spans="9:14" x14ac:dyDescent="0.3">
      <c r="I406" s="6" t="str">
        <f t="shared" si="37"/>
        <v/>
      </c>
      <c r="J406" s="7" t="str">
        <f t="shared" si="34"/>
        <v/>
      </c>
      <c r="K406" s="7" t="str">
        <f t="shared" si="35"/>
        <v/>
      </c>
      <c r="L406" s="7" t="str">
        <f t="shared" si="36"/>
        <v/>
      </c>
      <c r="M406" s="7" t="str">
        <f t="shared" si="38"/>
        <v/>
      </c>
      <c r="N406" t="str">
        <f>IF(AND(C406=Completed_FinalOutput!$D$3,COUNTIF(I$1:I405,I406)=0),MAX(Completed_DailyCreativeDelivery!N$1:N405)+1,"")</f>
        <v/>
      </c>
    </row>
    <row r="407" spans="9:14" x14ac:dyDescent="0.3">
      <c r="I407" s="6" t="str">
        <f t="shared" si="37"/>
        <v/>
      </c>
      <c r="J407" s="7" t="str">
        <f t="shared" si="34"/>
        <v/>
      </c>
      <c r="K407" s="7" t="str">
        <f t="shared" si="35"/>
        <v/>
      </c>
      <c r="L407" s="7" t="str">
        <f t="shared" si="36"/>
        <v/>
      </c>
      <c r="M407" s="7" t="str">
        <f t="shared" si="38"/>
        <v/>
      </c>
      <c r="N407" t="str">
        <f>IF(AND(C407=Completed_FinalOutput!$D$3,COUNTIF(I$1:I406,I407)=0),MAX(Completed_DailyCreativeDelivery!N$1:N406)+1,"")</f>
        <v/>
      </c>
    </row>
    <row r="408" spans="9:14" x14ac:dyDescent="0.3">
      <c r="I408" s="6" t="str">
        <f t="shared" si="37"/>
        <v/>
      </c>
      <c r="J408" s="7" t="str">
        <f t="shared" si="34"/>
        <v/>
      </c>
      <c r="K408" s="7" t="str">
        <f t="shared" si="35"/>
        <v/>
      </c>
      <c r="L408" s="7" t="str">
        <f t="shared" si="36"/>
        <v/>
      </c>
      <c r="M408" s="7" t="str">
        <f t="shared" si="38"/>
        <v/>
      </c>
      <c r="N408" t="str">
        <f>IF(AND(C408=Completed_FinalOutput!$D$3,COUNTIF(I$1:I407,I408)=0),MAX(Completed_DailyCreativeDelivery!N$1:N407)+1,"")</f>
        <v/>
      </c>
    </row>
    <row r="409" spans="9:14" x14ac:dyDescent="0.3">
      <c r="I409" s="6" t="str">
        <f t="shared" si="37"/>
        <v/>
      </c>
      <c r="J409" s="7" t="str">
        <f t="shared" si="34"/>
        <v/>
      </c>
      <c r="K409" s="7" t="str">
        <f t="shared" si="35"/>
        <v/>
      </c>
      <c r="L409" s="7" t="str">
        <f t="shared" si="36"/>
        <v/>
      </c>
      <c r="M409" s="7" t="str">
        <f t="shared" si="38"/>
        <v/>
      </c>
      <c r="N409" t="str">
        <f>IF(AND(C409=Completed_FinalOutput!$D$3,COUNTIF(I$1:I408,I409)=0),MAX(Completed_DailyCreativeDelivery!N$1:N408)+1,"")</f>
        <v/>
      </c>
    </row>
    <row r="410" spans="9:14" x14ac:dyDescent="0.3">
      <c r="I410" s="6" t="str">
        <f t="shared" si="37"/>
        <v/>
      </c>
      <c r="J410" s="7" t="str">
        <f t="shared" si="34"/>
        <v/>
      </c>
      <c r="K410" s="7" t="str">
        <f t="shared" si="35"/>
        <v/>
      </c>
      <c r="L410" s="7" t="str">
        <f t="shared" si="36"/>
        <v/>
      </c>
      <c r="M410" s="7" t="str">
        <f t="shared" si="38"/>
        <v/>
      </c>
      <c r="N410" t="str">
        <f>IF(AND(C410=Completed_FinalOutput!$D$3,COUNTIF(I$1:I409,I410)=0),MAX(Completed_DailyCreativeDelivery!N$1:N409)+1,"")</f>
        <v/>
      </c>
    </row>
    <row r="411" spans="9:14" x14ac:dyDescent="0.3">
      <c r="I411" s="6" t="str">
        <f t="shared" si="37"/>
        <v/>
      </c>
      <c r="J411" s="7" t="str">
        <f t="shared" si="34"/>
        <v/>
      </c>
      <c r="K411" s="7" t="str">
        <f t="shared" si="35"/>
        <v/>
      </c>
      <c r="L411" s="7" t="str">
        <f t="shared" si="36"/>
        <v/>
      </c>
      <c r="M411" s="7" t="str">
        <f t="shared" si="38"/>
        <v/>
      </c>
      <c r="N411" t="str">
        <f>IF(AND(C411=Completed_FinalOutput!$D$3,COUNTIF(I$1:I410,I411)=0),MAX(Completed_DailyCreativeDelivery!N$1:N410)+1,"")</f>
        <v/>
      </c>
    </row>
    <row r="412" spans="9:14" x14ac:dyDescent="0.3">
      <c r="I412" s="6" t="str">
        <f t="shared" si="37"/>
        <v/>
      </c>
      <c r="J412" s="7" t="str">
        <f t="shared" si="34"/>
        <v/>
      </c>
      <c r="K412" s="7" t="str">
        <f t="shared" si="35"/>
        <v/>
      </c>
      <c r="L412" s="7" t="str">
        <f t="shared" si="36"/>
        <v/>
      </c>
      <c r="M412" s="7" t="str">
        <f t="shared" si="38"/>
        <v/>
      </c>
      <c r="N412" t="str">
        <f>IF(AND(C412=Completed_FinalOutput!$D$3,COUNTIF(I$1:I411,I412)=0),MAX(Completed_DailyCreativeDelivery!N$1:N411)+1,"")</f>
        <v/>
      </c>
    </row>
    <row r="413" spans="9:14" x14ac:dyDescent="0.3">
      <c r="I413" s="6" t="str">
        <f t="shared" si="37"/>
        <v/>
      </c>
      <c r="J413" s="7" t="str">
        <f t="shared" si="34"/>
        <v/>
      </c>
      <c r="K413" s="7" t="str">
        <f t="shared" si="35"/>
        <v/>
      </c>
      <c r="L413" s="7" t="str">
        <f t="shared" si="36"/>
        <v/>
      </c>
      <c r="M413" s="7" t="str">
        <f t="shared" si="38"/>
        <v/>
      </c>
      <c r="N413" t="str">
        <f>IF(AND(C413=Completed_FinalOutput!$D$3,COUNTIF(I$1:I412,I413)=0),MAX(Completed_DailyCreativeDelivery!N$1:N412)+1,"")</f>
        <v/>
      </c>
    </row>
    <row r="414" spans="9:14" x14ac:dyDescent="0.3">
      <c r="I414" s="6" t="str">
        <f t="shared" si="37"/>
        <v/>
      </c>
      <c r="J414" s="7" t="str">
        <f t="shared" si="34"/>
        <v/>
      </c>
      <c r="K414" s="7" t="str">
        <f t="shared" si="35"/>
        <v/>
      </c>
      <c r="L414" s="7" t="str">
        <f t="shared" si="36"/>
        <v/>
      </c>
      <c r="M414" s="7" t="str">
        <f t="shared" si="38"/>
        <v/>
      </c>
      <c r="N414" t="str">
        <f>IF(AND(C414=Completed_FinalOutput!$D$3,COUNTIF(I$1:I413,I414)=0),MAX(Completed_DailyCreativeDelivery!N$1:N413)+1,"")</f>
        <v/>
      </c>
    </row>
    <row r="415" spans="9:14" x14ac:dyDescent="0.3">
      <c r="I415" s="6" t="str">
        <f t="shared" si="37"/>
        <v/>
      </c>
      <c r="J415" s="7" t="str">
        <f t="shared" si="34"/>
        <v/>
      </c>
      <c r="K415" s="7" t="str">
        <f t="shared" si="35"/>
        <v/>
      </c>
      <c r="L415" s="7" t="str">
        <f t="shared" si="36"/>
        <v/>
      </c>
      <c r="M415" s="7" t="str">
        <f t="shared" si="38"/>
        <v/>
      </c>
      <c r="N415" t="str">
        <f>IF(AND(C415=Completed_FinalOutput!$D$3,COUNTIF(I$1:I414,I415)=0),MAX(Completed_DailyCreativeDelivery!N$1:N414)+1,"")</f>
        <v/>
      </c>
    </row>
    <row r="416" spans="9:14" x14ac:dyDescent="0.3">
      <c r="I416" s="6" t="str">
        <f t="shared" si="37"/>
        <v/>
      </c>
      <c r="J416" s="7" t="str">
        <f t="shared" si="34"/>
        <v/>
      </c>
      <c r="K416" s="7" t="str">
        <f t="shared" si="35"/>
        <v/>
      </c>
      <c r="L416" s="7" t="str">
        <f t="shared" si="36"/>
        <v/>
      </c>
      <c r="M416" s="7" t="str">
        <f t="shared" si="38"/>
        <v/>
      </c>
      <c r="N416" t="str">
        <f>IF(AND(C416=Completed_FinalOutput!$D$3,COUNTIF(I$1:I415,I416)=0),MAX(Completed_DailyCreativeDelivery!N$1:N415)+1,"")</f>
        <v/>
      </c>
    </row>
    <row r="417" spans="9:14" x14ac:dyDescent="0.3">
      <c r="I417" s="6" t="str">
        <f t="shared" si="37"/>
        <v/>
      </c>
      <c r="J417" s="7" t="str">
        <f t="shared" si="34"/>
        <v/>
      </c>
      <c r="K417" s="7" t="str">
        <f t="shared" si="35"/>
        <v/>
      </c>
      <c r="L417" s="7" t="str">
        <f t="shared" si="36"/>
        <v/>
      </c>
      <c r="M417" s="7" t="str">
        <f t="shared" si="38"/>
        <v/>
      </c>
      <c r="N417" t="str">
        <f>IF(AND(C417=Completed_FinalOutput!$D$3,COUNTIF(I$1:I416,I417)=0),MAX(Completed_DailyCreativeDelivery!N$1:N416)+1,"")</f>
        <v/>
      </c>
    </row>
    <row r="418" spans="9:14" x14ac:dyDescent="0.3">
      <c r="I418" s="6" t="str">
        <f t="shared" si="37"/>
        <v/>
      </c>
      <c r="J418" s="7" t="str">
        <f t="shared" si="34"/>
        <v/>
      </c>
      <c r="K418" s="7" t="str">
        <f t="shared" si="35"/>
        <v/>
      </c>
      <c r="L418" s="7" t="str">
        <f t="shared" si="36"/>
        <v/>
      </c>
      <c r="M418" s="7" t="str">
        <f t="shared" si="38"/>
        <v/>
      </c>
      <c r="N418" t="str">
        <f>IF(AND(C418=Completed_FinalOutput!$D$3,COUNTIF(I$1:I417,I418)=0),MAX(Completed_DailyCreativeDelivery!N$1:N417)+1,"")</f>
        <v/>
      </c>
    </row>
    <row r="419" spans="9:14" x14ac:dyDescent="0.3">
      <c r="I419" s="6" t="str">
        <f t="shared" si="37"/>
        <v/>
      </c>
      <c r="J419" s="7" t="str">
        <f t="shared" si="34"/>
        <v/>
      </c>
      <c r="K419" s="7" t="str">
        <f t="shared" si="35"/>
        <v/>
      </c>
      <c r="L419" s="7" t="str">
        <f t="shared" si="36"/>
        <v/>
      </c>
      <c r="M419" s="7" t="str">
        <f t="shared" si="38"/>
        <v/>
      </c>
      <c r="N419" t="str">
        <f>IF(AND(C419=Completed_FinalOutput!$D$3,COUNTIF(I$1:I418,I419)=0),MAX(Completed_DailyCreativeDelivery!N$1:N418)+1,"")</f>
        <v/>
      </c>
    </row>
    <row r="420" spans="9:14" x14ac:dyDescent="0.3">
      <c r="I420" s="6" t="str">
        <f t="shared" si="37"/>
        <v/>
      </c>
      <c r="J420" s="7" t="str">
        <f t="shared" si="34"/>
        <v/>
      </c>
      <c r="K420" s="7" t="str">
        <f t="shared" si="35"/>
        <v/>
      </c>
      <c r="L420" s="7" t="str">
        <f t="shared" si="36"/>
        <v/>
      </c>
      <c r="M420" s="7" t="str">
        <f t="shared" si="38"/>
        <v/>
      </c>
      <c r="N420" t="str">
        <f>IF(AND(C420=Completed_FinalOutput!$D$3,COUNTIF(I$1:I419,I420)=0),MAX(Completed_DailyCreativeDelivery!N$1:N419)+1,"")</f>
        <v/>
      </c>
    </row>
    <row r="421" spans="9:14" x14ac:dyDescent="0.3">
      <c r="I421" s="6" t="str">
        <f t="shared" si="37"/>
        <v/>
      </c>
      <c r="J421" s="7" t="str">
        <f t="shared" si="34"/>
        <v/>
      </c>
      <c r="K421" s="7" t="str">
        <f t="shared" si="35"/>
        <v/>
      </c>
      <c r="L421" s="7" t="str">
        <f t="shared" si="36"/>
        <v/>
      </c>
      <c r="M421" s="7" t="str">
        <f t="shared" si="38"/>
        <v/>
      </c>
      <c r="N421" t="str">
        <f>IF(AND(C421=Completed_FinalOutput!$D$3,COUNTIF(I$1:I420,I421)=0),MAX(Completed_DailyCreativeDelivery!N$1:N420)+1,"")</f>
        <v/>
      </c>
    </row>
    <row r="422" spans="9:14" x14ac:dyDescent="0.3">
      <c r="I422" s="6" t="str">
        <f t="shared" si="37"/>
        <v/>
      </c>
      <c r="J422" s="7" t="str">
        <f t="shared" si="34"/>
        <v/>
      </c>
      <c r="K422" s="7" t="str">
        <f t="shared" si="35"/>
        <v/>
      </c>
      <c r="L422" s="7" t="str">
        <f t="shared" si="36"/>
        <v/>
      </c>
      <c r="M422" s="7" t="str">
        <f t="shared" si="38"/>
        <v/>
      </c>
      <c r="N422" t="str">
        <f>IF(AND(C422=Completed_FinalOutput!$D$3,COUNTIF(I$1:I421,I422)=0),MAX(Completed_DailyCreativeDelivery!N$1:N421)+1,"")</f>
        <v/>
      </c>
    </row>
    <row r="423" spans="9:14" x14ac:dyDescent="0.3">
      <c r="I423" s="6" t="str">
        <f t="shared" si="37"/>
        <v/>
      </c>
      <c r="J423" s="7" t="str">
        <f t="shared" si="34"/>
        <v/>
      </c>
      <c r="K423" s="7" t="str">
        <f t="shared" si="35"/>
        <v/>
      </c>
      <c r="L423" s="7" t="str">
        <f t="shared" si="36"/>
        <v/>
      </c>
      <c r="M423" s="7" t="str">
        <f t="shared" si="38"/>
        <v/>
      </c>
      <c r="N423" t="str">
        <f>IF(AND(C423=Completed_FinalOutput!$D$3,COUNTIF(I$1:I422,I423)=0),MAX(Completed_DailyCreativeDelivery!N$1:N422)+1,"")</f>
        <v/>
      </c>
    </row>
    <row r="424" spans="9:14" x14ac:dyDescent="0.3">
      <c r="I424" s="6" t="str">
        <f t="shared" si="37"/>
        <v/>
      </c>
      <c r="J424" s="7" t="str">
        <f t="shared" si="34"/>
        <v/>
      </c>
      <c r="K424" s="7" t="str">
        <f t="shared" si="35"/>
        <v/>
      </c>
      <c r="L424" s="7" t="str">
        <f t="shared" si="36"/>
        <v/>
      </c>
      <c r="M424" s="7" t="str">
        <f t="shared" si="38"/>
        <v/>
      </c>
      <c r="N424" t="str">
        <f>IF(AND(C424=Completed_FinalOutput!$D$3,COUNTIF(I$1:I423,I424)=0),MAX(Completed_DailyCreativeDelivery!N$1:N423)+1,"")</f>
        <v/>
      </c>
    </row>
    <row r="425" spans="9:14" x14ac:dyDescent="0.3">
      <c r="I425" s="6" t="str">
        <f t="shared" si="37"/>
        <v/>
      </c>
      <c r="J425" s="7" t="str">
        <f t="shared" si="34"/>
        <v/>
      </c>
      <c r="K425" s="7" t="str">
        <f t="shared" si="35"/>
        <v/>
      </c>
      <c r="L425" s="7" t="str">
        <f t="shared" si="36"/>
        <v/>
      </c>
      <c r="M425" s="7" t="str">
        <f t="shared" si="38"/>
        <v/>
      </c>
      <c r="N425" t="str">
        <f>IF(AND(C425=Completed_FinalOutput!$D$3,COUNTIF(I$1:I424,I425)=0),MAX(Completed_DailyCreativeDelivery!N$1:N424)+1,"")</f>
        <v/>
      </c>
    </row>
    <row r="426" spans="9:14" x14ac:dyDescent="0.3">
      <c r="I426" s="6" t="str">
        <f t="shared" si="37"/>
        <v/>
      </c>
      <c r="J426" s="7" t="str">
        <f t="shared" si="34"/>
        <v/>
      </c>
      <c r="K426" s="7" t="str">
        <f t="shared" si="35"/>
        <v/>
      </c>
      <c r="L426" s="7" t="str">
        <f t="shared" si="36"/>
        <v/>
      </c>
      <c r="M426" s="7" t="str">
        <f t="shared" si="38"/>
        <v/>
      </c>
      <c r="N426" t="str">
        <f>IF(AND(C426=Completed_FinalOutput!$D$3,COUNTIF(I$1:I425,I426)=0),MAX(Completed_DailyCreativeDelivery!N$1:N425)+1,"")</f>
        <v/>
      </c>
    </row>
    <row r="427" spans="9:14" x14ac:dyDescent="0.3">
      <c r="I427" s="6" t="str">
        <f t="shared" si="37"/>
        <v/>
      </c>
      <c r="J427" s="7" t="str">
        <f t="shared" si="34"/>
        <v/>
      </c>
      <c r="K427" s="7" t="str">
        <f t="shared" si="35"/>
        <v/>
      </c>
      <c r="L427" s="7" t="str">
        <f t="shared" si="36"/>
        <v/>
      </c>
      <c r="M427" s="7" t="str">
        <f t="shared" si="38"/>
        <v/>
      </c>
      <c r="N427" t="str">
        <f>IF(AND(C427=Completed_FinalOutput!$D$3,COUNTIF(I$1:I426,I427)=0),MAX(Completed_DailyCreativeDelivery!N$1:N426)+1,"")</f>
        <v/>
      </c>
    </row>
    <row r="428" spans="9:14" x14ac:dyDescent="0.3">
      <c r="I428" s="6" t="str">
        <f t="shared" si="37"/>
        <v/>
      </c>
      <c r="J428" s="7" t="str">
        <f t="shared" si="34"/>
        <v/>
      </c>
      <c r="K428" s="7" t="str">
        <f t="shared" si="35"/>
        <v/>
      </c>
      <c r="L428" s="7" t="str">
        <f t="shared" si="36"/>
        <v/>
      </c>
      <c r="M428" s="7" t="str">
        <f t="shared" si="38"/>
        <v/>
      </c>
      <c r="N428" t="str">
        <f>IF(AND(C428=Completed_FinalOutput!$D$3,COUNTIF(I$1:I427,I428)=0),MAX(Completed_DailyCreativeDelivery!N$1:N427)+1,"")</f>
        <v/>
      </c>
    </row>
    <row r="429" spans="9:14" x14ac:dyDescent="0.3">
      <c r="I429" s="6" t="str">
        <f t="shared" si="37"/>
        <v/>
      </c>
      <c r="J429" s="7" t="str">
        <f t="shared" si="34"/>
        <v/>
      </c>
      <c r="K429" s="7" t="str">
        <f t="shared" si="35"/>
        <v/>
      </c>
      <c r="L429" s="7" t="str">
        <f t="shared" si="36"/>
        <v/>
      </c>
      <c r="M429" s="7" t="str">
        <f t="shared" si="38"/>
        <v/>
      </c>
      <c r="N429" t="str">
        <f>IF(AND(C429=Completed_FinalOutput!$D$3,COUNTIF(I$1:I428,I429)=0),MAX(Completed_DailyCreativeDelivery!N$1:N428)+1,"")</f>
        <v/>
      </c>
    </row>
    <row r="430" spans="9:14" x14ac:dyDescent="0.3">
      <c r="I430" s="6" t="str">
        <f t="shared" si="37"/>
        <v/>
      </c>
      <c r="J430" s="7" t="str">
        <f t="shared" si="34"/>
        <v/>
      </c>
      <c r="K430" s="7" t="str">
        <f t="shared" si="35"/>
        <v/>
      </c>
      <c r="L430" s="7" t="str">
        <f t="shared" si="36"/>
        <v/>
      </c>
      <c r="M430" s="7" t="str">
        <f t="shared" si="38"/>
        <v/>
      </c>
      <c r="N430" t="str">
        <f>IF(AND(C430=Completed_FinalOutput!$D$3,COUNTIF(I$1:I429,I430)=0),MAX(Completed_DailyCreativeDelivery!N$1:N429)+1,"")</f>
        <v/>
      </c>
    </row>
    <row r="431" spans="9:14" x14ac:dyDescent="0.3">
      <c r="I431" s="6" t="str">
        <f t="shared" si="37"/>
        <v/>
      </c>
      <c r="J431" s="7" t="str">
        <f t="shared" si="34"/>
        <v/>
      </c>
      <c r="K431" s="7" t="str">
        <f t="shared" si="35"/>
        <v/>
      </c>
      <c r="L431" s="7" t="str">
        <f t="shared" si="36"/>
        <v/>
      </c>
      <c r="M431" s="7" t="str">
        <f t="shared" si="38"/>
        <v/>
      </c>
      <c r="N431" t="str">
        <f>IF(AND(C431=Completed_FinalOutput!$D$3,COUNTIF(I$1:I430,I431)=0),MAX(Completed_DailyCreativeDelivery!N$1:N430)+1,"")</f>
        <v/>
      </c>
    </row>
    <row r="432" spans="9:14" x14ac:dyDescent="0.3">
      <c r="I432" s="6" t="str">
        <f t="shared" si="37"/>
        <v/>
      </c>
      <c r="J432" s="7" t="str">
        <f t="shared" si="34"/>
        <v/>
      </c>
      <c r="K432" s="7" t="str">
        <f t="shared" si="35"/>
        <v/>
      </c>
      <c r="L432" s="7" t="str">
        <f t="shared" si="36"/>
        <v/>
      </c>
      <c r="M432" s="7" t="str">
        <f t="shared" si="38"/>
        <v/>
      </c>
      <c r="N432" t="str">
        <f>IF(AND(C432=Completed_FinalOutput!$D$3,COUNTIF(I$1:I431,I432)=0),MAX(Completed_DailyCreativeDelivery!N$1:N431)+1,"")</f>
        <v/>
      </c>
    </row>
    <row r="433" spans="9:14" x14ac:dyDescent="0.3">
      <c r="I433" s="6" t="str">
        <f t="shared" si="37"/>
        <v/>
      </c>
      <c r="J433" s="7" t="str">
        <f t="shared" si="34"/>
        <v/>
      </c>
      <c r="K433" s="7" t="str">
        <f t="shared" si="35"/>
        <v/>
      </c>
      <c r="L433" s="7" t="str">
        <f t="shared" si="36"/>
        <v/>
      </c>
      <c r="M433" s="7" t="str">
        <f t="shared" si="38"/>
        <v/>
      </c>
      <c r="N433" t="str">
        <f>IF(AND(C433=Completed_FinalOutput!$D$3,COUNTIF(I$1:I432,I433)=0),MAX(Completed_DailyCreativeDelivery!N$1:N432)+1,"")</f>
        <v/>
      </c>
    </row>
    <row r="434" spans="9:14" x14ac:dyDescent="0.3">
      <c r="I434" s="6" t="str">
        <f t="shared" si="37"/>
        <v/>
      </c>
      <c r="J434" s="7" t="str">
        <f t="shared" si="34"/>
        <v/>
      </c>
      <c r="K434" s="7" t="str">
        <f t="shared" si="35"/>
        <v/>
      </c>
      <c r="L434" s="7" t="str">
        <f t="shared" si="36"/>
        <v/>
      </c>
      <c r="M434" s="7" t="str">
        <f t="shared" si="38"/>
        <v/>
      </c>
      <c r="N434" t="str">
        <f>IF(AND(C434=Completed_FinalOutput!$D$3,COUNTIF(I$1:I433,I434)=0),MAX(Completed_DailyCreativeDelivery!N$1:N433)+1,"")</f>
        <v/>
      </c>
    </row>
    <row r="435" spans="9:14" x14ac:dyDescent="0.3">
      <c r="I435" s="6" t="str">
        <f t="shared" si="37"/>
        <v/>
      </c>
      <c r="J435" s="7" t="str">
        <f t="shared" si="34"/>
        <v/>
      </c>
      <c r="K435" s="7" t="str">
        <f t="shared" si="35"/>
        <v/>
      </c>
      <c r="L435" s="7" t="str">
        <f t="shared" si="36"/>
        <v/>
      </c>
      <c r="M435" s="7" t="str">
        <f t="shared" si="38"/>
        <v/>
      </c>
      <c r="N435" t="str">
        <f>IF(AND(C435=Completed_FinalOutput!$D$3,COUNTIF(I$1:I434,I435)=0),MAX(Completed_DailyCreativeDelivery!N$1:N434)+1,"")</f>
        <v/>
      </c>
    </row>
    <row r="436" spans="9:14" x14ac:dyDescent="0.3">
      <c r="I436" s="6" t="str">
        <f t="shared" si="37"/>
        <v/>
      </c>
      <c r="J436" s="7" t="str">
        <f t="shared" si="34"/>
        <v/>
      </c>
      <c r="K436" s="7" t="str">
        <f t="shared" si="35"/>
        <v/>
      </c>
      <c r="L436" s="7" t="str">
        <f t="shared" si="36"/>
        <v/>
      </c>
      <c r="M436" s="7" t="str">
        <f t="shared" si="38"/>
        <v/>
      </c>
      <c r="N436" t="str">
        <f>IF(AND(C436=Completed_FinalOutput!$D$3,COUNTIF(I$1:I435,I436)=0),MAX(Completed_DailyCreativeDelivery!N$1:N435)+1,"")</f>
        <v/>
      </c>
    </row>
    <row r="437" spans="9:14" x14ac:dyDescent="0.3">
      <c r="I437" s="6" t="str">
        <f t="shared" si="37"/>
        <v/>
      </c>
      <c r="J437" s="7" t="str">
        <f t="shared" si="34"/>
        <v/>
      </c>
      <c r="K437" s="7" t="str">
        <f t="shared" si="35"/>
        <v/>
      </c>
      <c r="L437" s="7" t="str">
        <f t="shared" si="36"/>
        <v/>
      </c>
      <c r="M437" s="7" t="str">
        <f t="shared" si="38"/>
        <v/>
      </c>
      <c r="N437" t="str">
        <f>IF(AND(C437=Completed_FinalOutput!$D$3,COUNTIF(I$1:I436,I437)=0),MAX(Completed_DailyCreativeDelivery!N$1:N436)+1,"")</f>
        <v/>
      </c>
    </row>
    <row r="438" spans="9:14" x14ac:dyDescent="0.3">
      <c r="I438" s="6" t="str">
        <f t="shared" si="37"/>
        <v/>
      </c>
      <c r="J438" s="7" t="str">
        <f t="shared" si="34"/>
        <v/>
      </c>
      <c r="K438" s="7" t="str">
        <f t="shared" si="35"/>
        <v/>
      </c>
      <c r="L438" s="7" t="str">
        <f t="shared" si="36"/>
        <v/>
      </c>
      <c r="M438" s="7" t="str">
        <f t="shared" si="38"/>
        <v/>
      </c>
      <c r="N438" t="str">
        <f>IF(AND(C438=Completed_FinalOutput!$D$3,COUNTIF(I$1:I437,I438)=0),MAX(Completed_DailyCreativeDelivery!N$1:N437)+1,"")</f>
        <v/>
      </c>
    </row>
    <row r="439" spans="9:14" x14ac:dyDescent="0.3">
      <c r="I439" s="6" t="str">
        <f t="shared" si="37"/>
        <v/>
      </c>
      <c r="J439" s="7" t="str">
        <f t="shared" si="34"/>
        <v/>
      </c>
      <c r="K439" s="7" t="str">
        <f t="shared" si="35"/>
        <v/>
      </c>
      <c r="L439" s="7" t="str">
        <f t="shared" si="36"/>
        <v/>
      </c>
      <c r="M439" s="7" t="str">
        <f t="shared" si="38"/>
        <v/>
      </c>
      <c r="N439" t="str">
        <f>IF(AND(C439=Completed_FinalOutput!$D$3,COUNTIF(I$1:I438,I439)=0),MAX(Completed_DailyCreativeDelivery!N$1:N438)+1,"")</f>
        <v/>
      </c>
    </row>
    <row r="440" spans="9:14" x14ac:dyDescent="0.3">
      <c r="I440" s="6" t="str">
        <f t="shared" si="37"/>
        <v/>
      </c>
      <c r="J440" s="7" t="str">
        <f t="shared" si="34"/>
        <v/>
      </c>
      <c r="K440" s="7" t="str">
        <f t="shared" si="35"/>
        <v/>
      </c>
      <c r="L440" s="7" t="str">
        <f t="shared" si="36"/>
        <v/>
      </c>
      <c r="M440" s="7" t="str">
        <f t="shared" si="38"/>
        <v/>
      </c>
      <c r="N440" t="str">
        <f>IF(AND(C440=Completed_FinalOutput!$D$3,COUNTIF(I$1:I439,I440)=0),MAX(Completed_DailyCreativeDelivery!N$1:N439)+1,"")</f>
        <v/>
      </c>
    </row>
    <row r="441" spans="9:14" x14ac:dyDescent="0.3">
      <c r="I441" s="6" t="str">
        <f t="shared" si="37"/>
        <v/>
      </c>
      <c r="J441" s="7" t="str">
        <f t="shared" si="34"/>
        <v/>
      </c>
      <c r="K441" s="7" t="str">
        <f t="shared" si="35"/>
        <v/>
      </c>
      <c r="L441" s="7" t="str">
        <f t="shared" si="36"/>
        <v/>
      </c>
      <c r="M441" s="7" t="str">
        <f t="shared" si="38"/>
        <v/>
      </c>
      <c r="N441" t="str">
        <f>IF(AND(C441=Completed_FinalOutput!$D$3,COUNTIF(I$1:I440,I441)=0),MAX(Completed_DailyCreativeDelivery!N$1:N440)+1,"")</f>
        <v/>
      </c>
    </row>
    <row r="442" spans="9:14" x14ac:dyDescent="0.3">
      <c r="I442" s="6" t="str">
        <f t="shared" si="37"/>
        <v/>
      </c>
      <c r="J442" s="7" t="str">
        <f t="shared" si="34"/>
        <v/>
      </c>
      <c r="K442" s="7" t="str">
        <f t="shared" si="35"/>
        <v/>
      </c>
      <c r="L442" s="7" t="str">
        <f t="shared" si="36"/>
        <v/>
      </c>
      <c r="M442" s="7" t="str">
        <f t="shared" si="38"/>
        <v/>
      </c>
      <c r="N442" t="str">
        <f>IF(AND(C442=Completed_FinalOutput!$D$3,COUNTIF(I$1:I441,I442)=0),MAX(Completed_DailyCreativeDelivery!N$1:N441)+1,"")</f>
        <v/>
      </c>
    </row>
    <row r="443" spans="9:14" x14ac:dyDescent="0.3">
      <c r="I443" s="6" t="str">
        <f t="shared" si="37"/>
        <v/>
      </c>
      <c r="J443" s="7" t="str">
        <f t="shared" si="34"/>
        <v/>
      </c>
      <c r="K443" s="7" t="str">
        <f t="shared" si="35"/>
        <v/>
      </c>
      <c r="L443" s="7" t="str">
        <f t="shared" si="36"/>
        <v/>
      </c>
      <c r="M443" s="7" t="str">
        <f t="shared" si="38"/>
        <v/>
      </c>
      <c r="N443" t="str">
        <f>IF(AND(C443=Completed_FinalOutput!$D$3,COUNTIF(I$1:I442,I443)=0),MAX(Completed_DailyCreativeDelivery!N$1:N442)+1,"")</f>
        <v/>
      </c>
    </row>
    <row r="444" spans="9:14" x14ac:dyDescent="0.3">
      <c r="I444" s="6" t="str">
        <f t="shared" si="37"/>
        <v/>
      </c>
      <c r="J444" s="7" t="str">
        <f t="shared" si="34"/>
        <v/>
      </c>
      <c r="K444" s="7" t="str">
        <f t="shared" si="35"/>
        <v/>
      </c>
      <c r="L444" s="7" t="str">
        <f t="shared" si="36"/>
        <v/>
      </c>
      <c r="M444" s="7" t="str">
        <f t="shared" si="38"/>
        <v/>
      </c>
      <c r="N444" t="str">
        <f>IF(AND(C444=Completed_FinalOutput!$D$3,COUNTIF(I$1:I443,I444)=0),MAX(Completed_DailyCreativeDelivery!N$1:N443)+1,"")</f>
        <v/>
      </c>
    </row>
    <row r="445" spans="9:14" x14ac:dyDescent="0.3">
      <c r="I445" s="6" t="str">
        <f t="shared" si="37"/>
        <v/>
      </c>
      <c r="J445" s="7" t="str">
        <f t="shared" si="34"/>
        <v/>
      </c>
      <c r="K445" s="7" t="str">
        <f t="shared" si="35"/>
        <v/>
      </c>
      <c r="L445" s="7" t="str">
        <f t="shared" si="36"/>
        <v/>
      </c>
      <c r="M445" s="7" t="str">
        <f t="shared" si="38"/>
        <v/>
      </c>
      <c r="N445" t="str">
        <f>IF(AND(C445=Completed_FinalOutput!$D$3,COUNTIF(I$1:I444,I445)=0),MAX(Completed_DailyCreativeDelivery!N$1:N444)+1,"")</f>
        <v/>
      </c>
    </row>
    <row r="446" spans="9:14" x14ac:dyDescent="0.3">
      <c r="I446" s="6" t="str">
        <f t="shared" si="37"/>
        <v/>
      </c>
      <c r="J446" s="7" t="str">
        <f t="shared" si="34"/>
        <v/>
      </c>
      <c r="K446" s="7" t="str">
        <f t="shared" si="35"/>
        <v/>
      </c>
      <c r="L446" s="7" t="str">
        <f t="shared" si="36"/>
        <v/>
      </c>
      <c r="M446" s="7" t="str">
        <f t="shared" si="38"/>
        <v/>
      </c>
      <c r="N446" t="str">
        <f>IF(AND(C446=Completed_FinalOutput!$D$3,COUNTIF(I$1:I445,I446)=0),MAX(Completed_DailyCreativeDelivery!N$1:N445)+1,"")</f>
        <v/>
      </c>
    </row>
    <row r="447" spans="9:14" x14ac:dyDescent="0.3">
      <c r="I447" s="6" t="str">
        <f t="shared" si="37"/>
        <v/>
      </c>
      <c r="J447" s="7" t="str">
        <f t="shared" si="34"/>
        <v/>
      </c>
      <c r="K447" s="7" t="str">
        <f t="shared" si="35"/>
        <v/>
      </c>
      <c r="L447" s="7" t="str">
        <f t="shared" si="36"/>
        <v/>
      </c>
      <c r="M447" s="7" t="str">
        <f t="shared" si="38"/>
        <v/>
      </c>
      <c r="N447" t="str">
        <f>IF(AND(C447=Completed_FinalOutput!$D$3,COUNTIF(I$1:I446,I447)=0),MAX(Completed_DailyCreativeDelivery!N$1:N446)+1,"")</f>
        <v/>
      </c>
    </row>
    <row r="448" spans="9:14" x14ac:dyDescent="0.3">
      <c r="I448" s="6" t="str">
        <f t="shared" si="37"/>
        <v/>
      </c>
      <c r="J448" s="7" t="str">
        <f t="shared" si="34"/>
        <v/>
      </c>
      <c r="K448" s="7" t="str">
        <f t="shared" si="35"/>
        <v/>
      </c>
      <c r="L448" s="7" t="str">
        <f t="shared" si="36"/>
        <v/>
      </c>
      <c r="M448" s="7" t="str">
        <f t="shared" si="38"/>
        <v/>
      </c>
      <c r="N448" t="str">
        <f>IF(AND(C448=Completed_FinalOutput!$D$3,COUNTIF(I$1:I447,I448)=0),MAX(Completed_DailyCreativeDelivery!N$1:N447)+1,"")</f>
        <v/>
      </c>
    </row>
    <row r="449" spans="9:14" x14ac:dyDescent="0.3">
      <c r="I449" s="6" t="str">
        <f t="shared" si="37"/>
        <v/>
      </c>
      <c r="J449" s="7" t="str">
        <f t="shared" si="34"/>
        <v/>
      </c>
      <c r="K449" s="7" t="str">
        <f t="shared" si="35"/>
        <v/>
      </c>
      <c r="L449" s="7" t="str">
        <f t="shared" si="36"/>
        <v/>
      </c>
      <c r="M449" s="7" t="str">
        <f t="shared" si="38"/>
        <v/>
      </c>
      <c r="N449" t="str">
        <f>IF(AND(C449=Completed_FinalOutput!$D$3,COUNTIF(I$1:I448,I449)=0),MAX(Completed_DailyCreativeDelivery!N$1:N448)+1,"")</f>
        <v/>
      </c>
    </row>
    <row r="450" spans="9:14" x14ac:dyDescent="0.3">
      <c r="I450" s="6" t="str">
        <f t="shared" si="37"/>
        <v/>
      </c>
      <c r="J450" s="7" t="str">
        <f t="shared" si="34"/>
        <v/>
      </c>
      <c r="K450" s="7" t="str">
        <f t="shared" si="35"/>
        <v/>
      </c>
      <c r="L450" s="7" t="str">
        <f t="shared" si="36"/>
        <v/>
      </c>
      <c r="M450" s="7" t="str">
        <f t="shared" si="38"/>
        <v/>
      </c>
      <c r="N450" t="str">
        <f>IF(AND(C450=Completed_FinalOutput!$D$3,COUNTIF(I$1:I449,I450)=0),MAX(Completed_DailyCreativeDelivery!N$1:N449)+1,"")</f>
        <v/>
      </c>
    </row>
    <row r="451" spans="9:14" x14ac:dyDescent="0.3">
      <c r="I451" s="6" t="str">
        <f t="shared" si="37"/>
        <v/>
      </c>
      <c r="J451" s="7" t="str">
        <f t="shared" ref="J451:J500" si="39">MID($I451,11,1)</f>
        <v/>
      </c>
      <c r="K451" s="7" t="str">
        <f t="shared" ref="K451:K500" si="40">MID($I451,12,2)</f>
        <v/>
      </c>
      <c r="L451" s="7" t="str">
        <f t="shared" ref="L451:L500" si="41">MID($I451,14,2)</f>
        <v/>
      </c>
      <c r="M451" s="7" t="str">
        <f t="shared" si="38"/>
        <v/>
      </c>
      <c r="N451" t="str">
        <f>IF(AND(C451=Completed_FinalOutput!$D$3,COUNTIF(I$1:I450,I451)=0),MAX(Completed_DailyCreativeDelivery!N$1:N450)+1,"")</f>
        <v/>
      </c>
    </row>
    <row r="452" spans="9:14" x14ac:dyDescent="0.3">
      <c r="I452" s="6" t="str">
        <f t="shared" si="37"/>
        <v/>
      </c>
      <c r="J452" s="7" t="str">
        <f t="shared" si="39"/>
        <v/>
      </c>
      <c r="K452" s="7" t="str">
        <f t="shared" si="40"/>
        <v/>
      </c>
      <c r="L452" s="7" t="str">
        <f t="shared" si="41"/>
        <v/>
      </c>
      <c r="M452" s="7" t="str">
        <f t="shared" si="38"/>
        <v/>
      </c>
      <c r="N452" t="str">
        <f>IF(AND(C452=Completed_FinalOutput!$D$3,COUNTIF(I$1:I451,I452)=0),MAX(Completed_DailyCreativeDelivery!N$1:N451)+1,"")</f>
        <v/>
      </c>
    </row>
    <row r="453" spans="9:14" x14ac:dyDescent="0.3">
      <c r="I453" s="6" t="str">
        <f t="shared" si="37"/>
        <v/>
      </c>
      <c r="J453" s="7" t="str">
        <f t="shared" si="39"/>
        <v/>
      </c>
      <c r="K453" s="7" t="str">
        <f t="shared" si="40"/>
        <v/>
      </c>
      <c r="L453" s="7" t="str">
        <f t="shared" si="41"/>
        <v/>
      </c>
      <c r="M453" s="7" t="str">
        <f t="shared" si="38"/>
        <v/>
      </c>
      <c r="N453" t="str">
        <f>IF(AND(C453=Completed_FinalOutput!$D$3,COUNTIF(I$1:I452,I453)=0),MAX(Completed_DailyCreativeDelivery!N$1:N452)+1,"")</f>
        <v/>
      </c>
    </row>
    <row r="454" spans="9:14" x14ac:dyDescent="0.3">
      <c r="I454" s="6" t="str">
        <f t="shared" si="37"/>
        <v/>
      </c>
      <c r="J454" s="7" t="str">
        <f t="shared" si="39"/>
        <v/>
      </c>
      <c r="K454" s="7" t="str">
        <f t="shared" si="40"/>
        <v/>
      </c>
      <c r="L454" s="7" t="str">
        <f t="shared" si="41"/>
        <v/>
      </c>
      <c r="M454" s="7" t="str">
        <f t="shared" si="38"/>
        <v/>
      </c>
      <c r="N454" t="str">
        <f>IF(AND(C454=Completed_FinalOutput!$D$3,COUNTIF(I$1:I453,I454)=0),MAX(Completed_DailyCreativeDelivery!N$1:N453)+1,"")</f>
        <v/>
      </c>
    </row>
    <row r="455" spans="9:14" x14ac:dyDescent="0.3">
      <c r="I455" s="6" t="str">
        <f t="shared" si="37"/>
        <v/>
      </c>
      <c r="J455" s="7" t="str">
        <f t="shared" si="39"/>
        <v/>
      </c>
      <c r="K455" s="7" t="str">
        <f t="shared" si="40"/>
        <v/>
      </c>
      <c r="L455" s="7" t="str">
        <f t="shared" si="41"/>
        <v/>
      </c>
      <c r="M455" s="7" t="str">
        <f t="shared" si="38"/>
        <v/>
      </c>
      <c r="N455" t="str">
        <f>IF(AND(C455=Completed_FinalOutput!$D$3,COUNTIF(I$1:I454,I455)=0),MAX(Completed_DailyCreativeDelivery!N$1:N454)+1,"")</f>
        <v/>
      </c>
    </row>
    <row r="456" spans="9:14" x14ac:dyDescent="0.3">
      <c r="I456" s="6" t="str">
        <f t="shared" si="37"/>
        <v/>
      </c>
      <c r="J456" s="7" t="str">
        <f t="shared" si="39"/>
        <v/>
      </c>
      <c r="K456" s="7" t="str">
        <f t="shared" si="40"/>
        <v/>
      </c>
      <c r="L456" s="7" t="str">
        <f t="shared" si="41"/>
        <v/>
      </c>
      <c r="M456" s="7" t="str">
        <f t="shared" si="38"/>
        <v/>
      </c>
      <c r="N456" t="str">
        <f>IF(AND(C456=Completed_FinalOutput!$D$3,COUNTIF(I$1:I455,I456)=0),MAX(Completed_DailyCreativeDelivery!N$1:N455)+1,"")</f>
        <v/>
      </c>
    </row>
    <row r="457" spans="9:14" x14ac:dyDescent="0.3">
      <c r="I457" s="6" t="str">
        <f t="shared" si="37"/>
        <v/>
      </c>
      <c r="J457" s="7" t="str">
        <f t="shared" si="39"/>
        <v/>
      </c>
      <c r="K457" s="7" t="str">
        <f t="shared" si="40"/>
        <v/>
      </c>
      <c r="L457" s="7" t="str">
        <f t="shared" si="41"/>
        <v/>
      </c>
      <c r="M457" s="7" t="str">
        <f t="shared" si="38"/>
        <v/>
      </c>
      <c r="N457" t="str">
        <f>IF(AND(C457=Completed_FinalOutput!$D$3,COUNTIF(I$1:I456,I457)=0),MAX(Completed_DailyCreativeDelivery!N$1:N456)+1,"")</f>
        <v/>
      </c>
    </row>
    <row r="458" spans="9:14" x14ac:dyDescent="0.3">
      <c r="I458" s="6" t="str">
        <f t="shared" si="37"/>
        <v/>
      </c>
      <c r="J458" s="7" t="str">
        <f t="shared" si="39"/>
        <v/>
      </c>
      <c r="K458" s="7" t="str">
        <f t="shared" si="40"/>
        <v/>
      </c>
      <c r="L458" s="7" t="str">
        <f t="shared" si="41"/>
        <v/>
      </c>
      <c r="M458" s="7" t="str">
        <f t="shared" si="38"/>
        <v/>
      </c>
      <c r="N458" t="str">
        <f>IF(AND(C458=Completed_FinalOutput!$D$3,COUNTIF(I$1:I457,I458)=0),MAX(Completed_DailyCreativeDelivery!N$1:N457)+1,"")</f>
        <v/>
      </c>
    </row>
    <row r="459" spans="9:14" x14ac:dyDescent="0.3">
      <c r="I459" s="6" t="str">
        <f t="shared" ref="I459:I500" si="42">IF(B459="","",MID(H459,FIND("kw=",H459)+3,200))</f>
        <v/>
      </c>
      <c r="J459" s="7" t="str">
        <f t="shared" si="39"/>
        <v/>
      </c>
      <c r="K459" s="7" t="str">
        <f t="shared" si="40"/>
        <v/>
      </c>
      <c r="L459" s="7" t="str">
        <f t="shared" si="41"/>
        <v/>
      </c>
      <c r="M459" s="7" t="str">
        <f t="shared" ref="M459:M500" si="43">IF(B459="","",MID(I459,FIND("@",I459)+1,7))</f>
        <v/>
      </c>
      <c r="N459" t="str">
        <f>IF(AND(C459=Completed_FinalOutput!$D$3,COUNTIF(I$1:I458,I459)=0),MAX(Completed_DailyCreativeDelivery!N$1:N458)+1,"")</f>
        <v/>
      </c>
    </row>
    <row r="460" spans="9:14" x14ac:dyDescent="0.3">
      <c r="I460" s="6" t="str">
        <f t="shared" si="42"/>
        <v/>
      </c>
      <c r="J460" s="7" t="str">
        <f t="shared" si="39"/>
        <v/>
      </c>
      <c r="K460" s="7" t="str">
        <f t="shared" si="40"/>
        <v/>
      </c>
      <c r="L460" s="7" t="str">
        <f t="shared" si="41"/>
        <v/>
      </c>
      <c r="M460" s="7" t="str">
        <f t="shared" si="43"/>
        <v/>
      </c>
      <c r="N460" t="str">
        <f>IF(AND(C460=Completed_FinalOutput!$D$3,COUNTIF(I$1:I459,I460)=0),MAX(Completed_DailyCreativeDelivery!N$1:N459)+1,"")</f>
        <v/>
      </c>
    </row>
    <row r="461" spans="9:14" x14ac:dyDescent="0.3">
      <c r="I461" s="6" t="str">
        <f t="shared" si="42"/>
        <v/>
      </c>
      <c r="J461" s="7" t="str">
        <f t="shared" si="39"/>
        <v/>
      </c>
      <c r="K461" s="7" t="str">
        <f t="shared" si="40"/>
        <v/>
      </c>
      <c r="L461" s="7" t="str">
        <f t="shared" si="41"/>
        <v/>
      </c>
      <c r="M461" s="7" t="str">
        <f t="shared" si="43"/>
        <v/>
      </c>
      <c r="N461" t="str">
        <f>IF(AND(C461=Completed_FinalOutput!$D$3,COUNTIF(I$1:I460,I461)=0),MAX(Completed_DailyCreativeDelivery!N$1:N460)+1,"")</f>
        <v/>
      </c>
    </row>
    <row r="462" spans="9:14" x14ac:dyDescent="0.3">
      <c r="I462" s="6" t="str">
        <f t="shared" si="42"/>
        <v/>
      </c>
      <c r="J462" s="7" t="str">
        <f t="shared" si="39"/>
        <v/>
      </c>
      <c r="K462" s="7" t="str">
        <f t="shared" si="40"/>
        <v/>
      </c>
      <c r="L462" s="7" t="str">
        <f t="shared" si="41"/>
        <v/>
      </c>
      <c r="M462" s="7" t="str">
        <f t="shared" si="43"/>
        <v/>
      </c>
      <c r="N462" t="str">
        <f>IF(AND(C462=Completed_FinalOutput!$D$3,COUNTIF(I$1:I461,I462)=0),MAX(Completed_DailyCreativeDelivery!N$1:N461)+1,"")</f>
        <v/>
      </c>
    </row>
    <row r="463" spans="9:14" x14ac:dyDescent="0.3">
      <c r="I463" s="6" t="str">
        <f t="shared" si="42"/>
        <v/>
      </c>
      <c r="J463" s="7" t="str">
        <f t="shared" si="39"/>
        <v/>
      </c>
      <c r="K463" s="7" t="str">
        <f t="shared" si="40"/>
        <v/>
      </c>
      <c r="L463" s="7" t="str">
        <f t="shared" si="41"/>
        <v/>
      </c>
      <c r="M463" s="7" t="str">
        <f t="shared" si="43"/>
        <v/>
      </c>
      <c r="N463" t="str">
        <f>IF(AND(C463=Completed_FinalOutput!$D$3,COUNTIF(I$1:I462,I463)=0),MAX(Completed_DailyCreativeDelivery!N$1:N462)+1,"")</f>
        <v/>
      </c>
    </row>
    <row r="464" spans="9:14" x14ac:dyDescent="0.3">
      <c r="I464" s="6" t="str">
        <f t="shared" si="42"/>
        <v/>
      </c>
      <c r="J464" s="7" t="str">
        <f t="shared" si="39"/>
        <v/>
      </c>
      <c r="K464" s="7" t="str">
        <f t="shared" si="40"/>
        <v/>
      </c>
      <c r="L464" s="7" t="str">
        <f t="shared" si="41"/>
        <v/>
      </c>
      <c r="M464" s="7" t="str">
        <f t="shared" si="43"/>
        <v/>
      </c>
      <c r="N464" t="str">
        <f>IF(AND(C464=Completed_FinalOutput!$D$3,COUNTIF(I$1:I463,I464)=0),MAX(Completed_DailyCreativeDelivery!N$1:N463)+1,"")</f>
        <v/>
      </c>
    </row>
    <row r="465" spans="9:14" x14ac:dyDescent="0.3">
      <c r="I465" s="6" t="str">
        <f t="shared" si="42"/>
        <v/>
      </c>
      <c r="J465" s="7" t="str">
        <f t="shared" si="39"/>
        <v/>
      </c>
      <c r="K465" s="7" t="str">
        <f t="shared" si="40"/>
        <v/>
      </c>
      <c r="L465" s="7" t="str">
        <f t="shared" si="41"/>
        <v/>
      </c>
      <c r="M465" s="7" t="str">
        <f t="shared" si="43"/>
        <v/>
      </c>
      <c r="N465" t="str">
        <f>IF(AND(C465=Completed_FinalOutput!$D$3,COUNTIF(I$1:I464,I465)=0),MAX(Completed_DailyCreativeDelivery!N$1:N464)+1,"")</f>
        <v/>
      </c>
    </row>
    <row r="466" spans="9:14" x14ac:dyDescent="0.3">
      <c r="I466" s="6" t="str">
        <f t="shared" si="42"/>
        <v/>
      </c>
      <c r="J466" s="7" t="str">
        <f t="shared" si="39"/>
        <v/>
      </c>
      <c r="K466" s="7" t="str">
        <f t="shared" si="40"/>
        <v/>
      </c>
      <c r="L466" s="7" t="str">
        <f t="shared" si="41"/>
        <v/>
      </c>
      <c r="M466" s="7" t="str">
        <f t="shared" si="43"/>
        <v/>
      </c>
      <c r="N466" t="str">
        <f>IF(AND(C466=Completed_FinalOutput!$D$3,COUNTIF(I$1:I465,I466)=0),MAX(Completed_DailyCreativeDelivery!N$1:N465)+1,"")</f>
        <v/>
      </c>
    </row>
    <row r="467" spans="9:14" x14ac:dyDescent="0.3">
      <c r="I467" s="6" t="str">
        <f t="shared" si="42"/>
        <v/>
      </c>
      <c r="J467" s="7" t="str">
        <f t="shared" si="39"/>
        <v/>
      </c>
      <c r="K467" s="7" t="str">
        <f t="shared" si="40"/>
        <v/>
      </c>
      <c r="L467" s="7" t="str">
        <f t="shared" si="41"/>
        <v/>
      </c>
      <c r="M467" s="7" t="str">
        <f t="shared" si="43"/>
        <v/>
      </c>
      <c r="N467" t="str">
        <f>IF(AND(C467=Completed_FinalOutput!$D$3,COUNTIF(I$1:I466,I467)=0),MAX(Completed_DailyCreativeDelivery!N$1:N466)+1,"")</f>
        <v/>
      </c>
    </row>
    <row r="468" spans="9:14" x14ac:dyDescent="0.3">
      <c r="I468" s="6" t="str">
        <f t="shared" si="42"/>
        <v/>
      </c>
      <c r="J468" s="7" t="str">
        <f t="shared" si="39"/>
        <v/>
      </c>
      <c r="K468" s="7" t="str">
        <f t="shared" si="40"/>
        <v/>
      </c>
      <c r="L468" s="7" t="str">
        <f t="shared" si="41"/>
        <v/>
      </c>
      <c r="M468" s="7" t="str">
        <f t="shared" si="43"/>
        <v/>
      </c>
      <c r="N468" t="str">
        <f>IF(AND(C468=Completed_FinalOutput!$D$3,COUNTIF(I$1:I467,I468)=0),MAX(Completed_DailyCreativeDelivery!N$1:N467)+1,"")</f>
        <v/>
      </c>
    </row>
    <row r="469" spans="9:14" x14ac:dyDescent="0.3">
      <c r="I469" s="6" t="str">
        <f t="shared" si="42"/>
        <v/>
      </c>
      <c r="J469" s="7" t="str">
        <f t="shared" si="39"/>
        <v/>
      </c>
      <c r="K469" s="7" t="str">
        <f t="shared" si="40"/>
        <v/>
      </c>
      <c r="L469" s="7" t="str">
        <f t="shared" si="41"/>
        <v/>
      </c>
      <c r="M469" s="7" t="str">
        <f t="shared" si="43"/>
        <v/>
      </c>
      <c r="N469" t="str">
        <f>IF(AND(C469=Completed_FinalOutput!$D$3,COUNTIF(I$1:I468,I469)=0),MAX(Completed_DailyCreativeDelivery!N$1:N468)+1,"")</f>
        <v/>
      </c>
    </row>
    <row r="470" spans="9:14" x14ac:dyDescent="0.3">
      <c r="I470" s="6" t="str">
        <f t="shared" si="42"/>
        <v/>
      </c>
      <c r="J470" s="7" t="str">
        <f t="shared" si="39"/>
        <v/>
      </c>
      <c r="K470" s="7" t="str">
        <f t="shared" si="40"/>
        <v/>
      </c>
      <c r="L470" s="7" t="str">
        <f t="shared" si="41"/>
        <v/>
      </c>
      <c r="M470" s="7" t="str">
        <f t="shared" si="43"/>
        <v/>
      </c>
      <c r="N470" t="str">
        <f>IF(AND(C470=Completed_FinalOutput!$D$3,COUNTIF(I$1:I469,I470)=0),MAX(Completed_DailyCreativeDelivery!N$1:N469)+1,"")</f>
        <v/>
      </c>
    </row>
    <row r="471" spans="9:14" x14ac:dyDescent="0.3">
      <c r="I471" s="6" t="str">
        <f t="shared" si="42"/>
        <v/>
      </c>
      <c r="J471" s="7" t="str">
        <f t="shared" si="39"/>
        <v/>
      </c>
      <c r="K471" s="7" t="str">
        <f t="shared" si="40"/>
        <v/>
      </c>
      <c r="L471" s="7" t="str">
        <f t="shared" si="41"/>
        <v/>
      </c>
      <c r="M471" s="7" t="str">
        <f t="shared" si="43"/>
        <v/>
      </c>
      <c r="N471" t="str">
        <f>IF(AND(C471=Completed_FinalOutput!$D$3,COUNTIF(I$1:I470,I471)=0),MAX(Completed_DailyCreativeDelivery!N$1:N470)+1,"")</f>
        <v/>
      </c>
    </row>
    <row r="472" spans="9:14" x14ac:dyDescent="0.3">
      <c r="I472" s="6" t="str">
        <f t="shared" si="42"/>
        <v/>
      </c>
      <c r="J472" s="7" t="str">
        <f t="shared" si="39"/>
        <v/>
      </c>
      <c r="K472" s="7" t="str">
        <f t="shared" si="40"/>
        <v/>
      </c>
      <c r="L472" s="7" t="str">
        <f t="shared" si="41"/>
        <v/>
      </c>
      <c r="M472" s="7" t="str">
        <f t="shared" si="43"/>
        <v/>
      </c>
      <c r="N472" t="str">
        <f>IF(AND(C472=Completed_FinalOutput!$D$3,COUNTIF(I$1:I471,I472)=0),MAX(Completed_DailyCreativeDelivery!N$1:N471)+1,"")</f>
        <v/>
      </c>
    </row>
    <row r="473" spans="9:14" x14ac:dyDescent="0.3">
      <c r="I473" s="6" t="str">
        <f t="shared" si="42"/>
        <v/>
      </c>
      <c r="J473" s="7" t="str">
        <f t="shared" si="39"/>
        <v/>
      </c>
      <c r="K473" s="7" t="str">
        <f t="shared" si="40"/>
        <v/>
      </c>
      <c r="L473" s="7" t="str">
        <f t="shared" si="41"/>
        <v/>
      </c>
      <c r="M473" s="7" t="str">
        <f t="shared" si="43"/>
        <v/>
      </c>
      <c r="N473" t="str">
        <f>IF(AND(C473=Completed_FinalOutput!$D$3,COUNTIF(I$1:I472,I473)=0),MAX(Completed_DailyCreativeDelivery!N$1:N472)+1,"")</f>
        <v/>
      </c>
    </row>
    <row r="474" spans="9:14" x14ac:dyDescent="0.3">
      <c r="I474" s="6" t="str">
        <f t="shared" si="42"/>
        <v/>
      </c>
      <c r="J474" s="7" t="str">
        <f t="shared" si="39"/>
        <v/>
      </c>
      <c r="K474" s="7" t="str">
        <f t="shared" si="40"/>
        <v/>
      </c>
      <c r="L474" s="7" t="str">
        <f t="shared" si="41"/>
        <v/>
      </c>
      <c r="M474" s="7" t="str">
        <f t="shared" si="43"/>
        <v/>
      </c>
      <c r="N474" t="str">
        <f>IF(AND(C474=Completed_FinalOutput!$D$3,COUNTIF(I$1:I473,I474)=0),MAX(Completed_DailyCreativeDelivery!N$1:N473)+1,"")</f>
        <v/>
      </c>
    </row>
    <row r="475" spans="9:14" x14ac:dyDescent="0.3">
      <c r="I475" s="6" t="str">
        <f t="shared" si="42"/>
        <v/>
      </c>
      <c r="J475" s="7" t="str">
        <f t="shared" si="39"/>
        <v/>
      </c>
      <c r="K475" s="7" t="str">
        <f t="shared" si="40"/>
        <v/>
      </c>
      <c r="L475" s="7" t="str">
        <f t="shared" si="41"/>
        <v/>
      </c>
      <c r="M475" s="7" t="str">
        <f t="shared" si="43"/>
        <v/>
      </c>
      <c r="N475" t="str">
        <f>IF(AND(C475=Completed_FinalOutput!$D$3,COUNTIF(I$1:I474,I475)=0),MAX(Completed_DailyCreativeDelivery!N$1:N474)+1,"")</f>
        <v/>
      </c>
    </row>
    <row r="476" spans="9:14" x14ac:dyDescent="0.3">
      <c r="I476" s="6" t="str">
        <f t="shared" si="42"/>
        <v/>
      </c>
      <c r="J476" s="7" t="str">
        <f t="shared" si="39"/>
        <v/>
      </c>
      <c r="K476" s="7" t="str">
        <f t="shared" si="40"/>
        <v/>
      </c>
      <c r="L476" s="7" t="str">
        <f t="shared" si="41"/>
        <v/>
      </c>
      <c r="M476" s="7" t="str">
        <f t="shared" si="43"/>
        <v/>
      </c>
      <c r="N476" t="str">
        <f>IF(AND(C476=Completed_FinalOutput!$D$3,COUNTIF(I$1:I475,I476)=0),MAX(Completed_DailyCreativeDelivery!N$1:N475)+1,"")</f>
        <v/>
      </c>
    </row>
    <row r="477" spans="9:14" x14ac:dyDescent="0.3">
      <c r="I477" s="6" t="str">
        <f t="shared" si="42"/>
        <v/>
      </c>
      <c r="J477" s="7" t="str">
        <f t="shared" si="39"/>
        <v/>
      </c>
      <c r="K477" s="7" t="str">
        <f t="shared" si="40"/>
        <v/>
      </c>
      <c r="L477" s="7" t="str">
        <f t="shared" si="41"/>
        <v/>
      </c>
      <c r="M477" s="7" t="str">
        <f t="shared" si="43"/>
        <v/>
      </c>
      <c r="N477" t="str">
        <f>IF(AND(C477=Completed_FinalOutput!$D$3,COUNTIF(I$1:I476,I477)=0),MAX(Completed_DailyCreativeDelivery!N$1:N476)+1,"")</f>
        <v/>
      </c>
    </row>
    <row r="478" spans="9:14" x14ac:dyDescent="0.3">
      <c r="I478" s="6" t="str">
        <f t="shared" si="42"/>
        <v/>
      </c>
      <c r="J478" s="7" t="str">
        <f t="shared" si="39"/>
        <v/>
      </c>
      <c r="K478" s="7" t="str">
        <f t="shared" si="40"/>
        <v/>
      </c>
      <c r="L478" s="7" t="str">
        <f t="shared" si="41"/>
        <v/>
      </c>
      <c r="M478" s="7" t="str">
        <f t="shared" si="43"/>
        <v/>
      </c>
      <c r="N478" t="str">
        <f>IF(AND(C478=Completed_FinalOutput!$D$3,COUNTIF(I$1:I477,I478)=0),MAX(Completed_DailyCreativeDelivery!N$1:N477)+1,"")</f>
        <v/>
      </c>
    </row>
    <row r="479" spans="9:14" x14ac:dyDescent="0.3">
      <c r="I479" s="6" t="str">
        <f t="shared" si="42"/>
        <v/>
      </c>
      <c r="J479" s="7" t="str">
        <f t="shared" si="39"/>
        <v/>
      </c>
      <c r="K479" s="7" t="str">
        <f t="shared" si="40"/>
        <v/>
      </c>
      <c r="L479" s="7" t="str">
        <f t="shared" si="41"/>
        <v/>
      </c>
      <c r="M479" s="7" t="str">
        <f t="shared" si="43"/>
        <v/>
      </c>
      <c r="N479" t="str">
        <f>IF(AND(C479=Completed_FinalOutput!$D$3,COUNTIF(I$1:I478,I479)=0),MAX(Completed_DailyCreativeDelivery!N$1:N478)+1,"")</f>
        <v/>
      </c>
    </row>
    <row r="480" spans="9:14" x14ac:dyDescent="0.3">
      <c r="I480" s="6" t="str">
        <f t="shared" si="42"/>
        <v/>
      </c>
      <c r="J480" s="7" t="str">
        <f t="shared" si="39"/>
        <v/>
      </c>
      <c r="K480" s="7" t="str">
        <f t="shared" si="40"/>
        <v/>
      </c>
      <c r="L480" s="7" t="str">
        <f t="shared" si="41"/>
        <v/>
      </c>
      <c r="M480" s="7" t="str">
        <f t="shared" si="43"/>
        <v/>
      </c>
      <c r="N480" t="str">
        <f>IF(AND(C480=Completed_FinalOutput!$D$3,COUNTIF(I$1:I479,I480)=0),MAX(Completed_DailyCreativeDelivery!N$1:N479)+1,"")</f>
        <v/>
      </c>
    </row>
    <row r="481" spans="9:14" x14ac:dyDescent="0.3">
      <c r="I481" s="6" t="str">
        <f t="shared" si="42"/>
        <v/>
      </c>
      <c r="J481" s="7" t="str">
        <f t="shared" si="39"/>
        <v/>
      </c>
      <c r="K481" s="7" t="str">
        <f t="shared" si="40"/>
        <v/>
      </c>
      <c r="L481" s="7" t="str">
        <f t="shared" si="41"/>
        <v/>
      </c>
      <c r="M481" s="7" t="str">
        <f t="shared" si="43"/>
        <v/>
      </c>
      <c r="N481" t="str">
        <f>IF(AND(C481=Completed_FinalOutput!$D$3,COUNTIF(I$1:I480,I481)=0),MAX(Completed_DailyCreativeDelivery!N$1:N480)+1,"")</f>
        <v/>
      </c>
    </row>
    <row r="482" spans="9:14" x14ac:dyDescent="0.3">
      <c r="I482" s="6" t="str">
        <f t="shared" si="42"/>
        <v/>
      </c>
      <c r="J482" s="7" t="str">
        <f t="shared" si="39"/>
        <v/>
      </c>
      <c r="K482" s="7" t="str">
        <f t="shared" si="40"/>
        <v/>
      </c>
      <c r="L482" s="7" t="str">
        <f t="shared" si="41"/>
        <v/>
      </c>
      <c r="M482" s="7" t="str">
        <f t="shared" si="43"/>
        <v/>
      </c>
      <c r="N482" t="str">
        <f>IF(AND(C482=Completed_FinalOutput!$D$3,COUNTIF(I$1:I481,I482)=0),MAX(Completed_DailyCreativeDelivery!N$1:N481)+1,"")</f>
        <v/>
      </c>
    </row>
    <row r="483" spans="9:14" x14ac:dyDescent="0.3">
      <c r="I483" s="6" t="str">
        <f t="shared" si="42"/>
        <v/>
      </c>
      <c r="J483" s="7" t="str">
        <f t="shared" si="39"/>
        <v/>
      </c>
      <c r="K483" s="7" t="str">
        <f t="shared" si="40"/>
        <v/>
      </c>
      <c r="L483" s="7" t="str">
        <f t="shared" si="41"/>
        <v/>
      </c>
      <c r="M483" s="7" t="str">
        <f t="shared" si="43"/>
        <v/>
      </c>
      <c r="N483" t="str">
        <f>IF(AND(C483=Completed_FinalOutput!$D$3,COUNTIF(I$1:I482,I483)=0),MAX(Completed_DailyCreativeDelivery!N$1:N482)+1,"")</f>
        <v/>
      </c>
    </row>
    <row r="484" spans="9:14" x14ac:dyDescent="0.3">
      <c r="I484" s="6" t="str">
        <f t="shared" si="42"/>
        <v/>
      </c>
      <c r="J484" s="7" t="str">
        <f t="shared" si="39"/>
        <v/>
      </c>
      <c r="K484" s="7" t="str">
        <f t="shared" si="40"/>
        <v/>
      </c>
      <c r="L484" s="7" t="str">
        <f t="shared" si="41"/>
        <v/>
      </c>
      <c r="M484" s="7" t="str">
        <f t="shared" si="43"/>
        <v/>
      </c>
      <c r="N484" t="str">
        <f>IF(AND(C484=Completed_FinalOutput!$D$3,COUNTIF(I$1:I483,I484)=0),MAX(Completed_DailyCreativeDelivery!N$1:N483)+1,"")</f>
        <v/>
      </c>
    </row>
    <row r="485" spans="9:14" x14ac:dyDescent="0.3">
      <c r="I485" s="6" t="str">
        <f t="shared" si="42"/>
        <v/>
      </c>
      <c r="J485" s="7" t="str">
        <f t="shared" si="39"/>
        <v/>
      </c>
      <c r="K485" s="7" t="str">
        <f t="shared" si="40"/>
        <v/>
      </c>
      <c r="L485" s="7" t="str">
        <f t="shared" si="41"/>
        <v/>
      </c>
      <c r="M485" s="7" t="str">
        <f t="shared" si="43"/>
        <v/>
      </c>
      <c r="N485" t="str">
        <f>IF(AND(C485=Completed_FinalOutput!$D$3,COUNTIF(I$1:I484,I485)=0),MAX(Completed_DailyCreativeDelivery!N$1:N484)+1,"")</f>
        <v/>
      </c>
    </row>
    <row r="486" spans="9:14" x14ac:dyDescent="0.3">
      <c r="I486" s="6" t="str">
        <f t="shared" si="42"/>
        <v/>
      </c>
      <c r="J486" s="7" t="str">
        <f t="shared" si="39"/>
        <v/>
      </c>
      <c r="K486" s="7" t="str">
        <f t="shared" si="40"/>
        <v/>
      </c>
      <c r="L486" s="7" t="str">
        <f t="shared" si="41"/>
        <v/>
      </c>
      <c r="M486" s="7" t="str">
        <f t="shared" si="43"/>
        <v/>
      </c>
      <c r="N486" t="str">
        <f>IF(AND(C486=Completed_FinalOutput!$D$3,COUNTIF(I$1:I485,I486)=0),MAX(Completed_DailyCreativeDelivery!N$1:N485)+1,"")</f>
        <v/>
      </c>
    </row>
    <row r="487" spans="9:14" x14ac:dyDescent="0.3">
      <c r="I487" s="6" t="str">
        <f t="shared" si="42"/>
        <v/>
      </c>
      <c r="J487" s="7" t="str">
        <f t="shared" si="39"/>
        <v/>
      </c>
      <c r="K487" s="7" t="str">
        <f t="shared" si="40"/>
        <v/>
      </c>
      <c r="L487" s="7" t="str">
        <f t="shared" si="41"/>
        <v/>
      </c>
      <c r="M487" s="7" t="str">
        <f t="shared" si="43"/>
        <v/>
      </c>
      <c r="N487" t="str">
        <f>IF(AND(C487=Completed_FinalOutput!$D$3,COUNTIF(I$1:I486,I487)=0),MAX(Completed_DailyCreativeDelivery!N$1:N486)+1,"")</f>
        <v/>
      </c>
    </row>
    <row r="488" spans="9:14" x14ac:dyDescent="0.3">
      <c r="I488" s="6" t="str">
        <f t="shared" si="42"/>
        <v/>
      </c>
      <c r="J488" s="7" t="str">
        <f t="shared" si="39"/>
        <v/>
      </c>
      <c r="K488" s="7" t="str">
        <f t="shared" si="40"/>
        <v/>
      </c>
      <c r="L488" s="7" t="str">
        <f t="shared" si="41"/>
        <v/>
      </c>
      <c r="M488" s="7" t="str">
        <f t="shared" si="43"/>
        <v/>
      </c>
      <c r="N488" t="str">
        <f>IF(AND(C488=Completed_FinalOutput!$D$3,COUNTIF(I$1:I487,I488)=0),MAX(Completed_DailyCreativeDelivery!N$1:N487)+1,"")</f>
        <v/>
      </c>
    </row>
    <row r="489" spans="9:14" x14ac:dyDescent="0.3">
      <c r="I489" s="6" t="str">
        <f t="shared" si="42"/>
        <v/>
      </c>
      <c r="J489" s="7" t="str">
        <f t="shared" si="39"/>
        <v/>
      </c>
      <c r="K489" s="7" t="str">
        <f t="shared" si="40"/>
        <v/>
      </c>
      <c r="L489" s="7" t="str">
        <f t="shared" si="41"/>
        <v/>
      </c>
      <c r="M489" s="7" t="str">
        <f t="shared" si="43"/>
        <v/>
      </c>
      <c r="N489" t="str">
        <f>IF(AND(C489=Completed_FinalOutput!$D$3,COUNTIF(I$1:I488,I489)=0),MAX(Completed_DailyCreativeDelivery!N$1:N488)+1,"")</f>
        <v/>
      </c>
    </row>
    <row r="490" spans="9:14" x14ac:dyDescent="0.3">
      <c r="I490" s="6" t="str">
        <f t="shared" si="42"/>
        <v/>
      </c>
      <c r="J490" s="7" t="str">
        <f t="shared" si="39"/>
        <v/>
      </c>
      <c r="K490" s="7" t="str">
        <f t="shared" si="40"/>
        <v/>
      </c>
      <c r="L490" s="7" t="str">
        <f t="shared" si="41"/>
        <v/>
      </c>
      <c r="M490" s="7" t="str">
        <f t="shared" si="43"/>
        <v/>
      </c>
      <c r="N490" t="str">
        <f>IF(AND(C490=Completed_FinalOutput!$D$3,COUNTIF(I$1:I489,I490)=0),MAX(Completed_DailyCreativeDelivery!N$1:N489)+1,"")</f>
        <v/>
      </c>
    </row>
    <row r="491" spans="9:14" x14ac:dyDescent="0.3">
      <c r="I491" s="6" t="str">
        <f t="shared" si="42"/>
        <v/>
      </c>
      <c r="J491" s="7" t="str">
        <f t="shared" si="39"/>
        <v/>
      </c>
      <c r="K491" s="7" t="str">
        <f t="shared" si="40"/>
        <v/>
      </c>
      <c r="L491" s="7" t="str">
        <f t="shared" si="41"/>
        <v/>
      </c>
      <c r="M491" s="7" t="str">
        <f t="shared" si="43"/>
        <v/>
      </c>
      <c r="N491" t="str">
        <f>IF(AND(C491=Completed_FinalOutput!$D$3,COUNTIF(I$1:I490,I491)=0),MAX(Completed_DailyCreativeDelivery!N$1:N490)+1,"")</f>
        <v/>
      </c>
    </row>
    <row r="492" spans="9:14" x14ac:dyDescent="0.3">
      <c r="I492" s="6" t="str">
        <f t="shared" si="42"/>
        <v/>
      </c>
      <c r="J492" s="7" t="str">
        <f t="shared" si="39"/>
        <v/>
      </c>
      <c r="K492" s="7" t="str">
        <f t="shared" si="40"/>
        <v/>
      </c>
      <c r="L492" s="7" t="str">
        <f t="shared" si="41"/>
        <v/>
      </c>
      <c r="M492" s="7" t="str">
        <f t="shared" si="43"/>
        <v/>
      </c>
      <c r="N492" t="str">
        <f>IF(AND(C492=Completed_FinalOutput!$D$3,COUNTIF(I$1:I491,I492)=0),MAX(Completed_DailyCreativeDelivery!N$1:N491)+1,"")</f>
        <v/>
      </c>
    </row>
    <row r="493" spans="9:14" x14ac:dyDescent="0.3">
      <c r="I493" s="6" t="str">
        <f t="shared" si="42"/>
        <v/>
      </c>
      <c r="J493" s="7" t="str">
        <f t="shared" si="39"/>
        <v/>
      </c>
      <c r="K493" s="7" t="str">
        <f t="shared" si="40"/>
        <v/>
      </c>
      <c r="L493" s="7" t="str">
        <f t="shared" si="41"/>
        <v/>
      </c>
      <c r="M493" s="7" t="str">
        <f t="shared" si="43"/>
        <v/>
      </c>
      <c r="N493" t="str">
        <f>IF(AND(C493=Completed_FinalOutput!$D$3,COUNTIF(I$1:I492,I493)=0),MAX(Completed_DailyCreativeDelivery!N$1:N492)+1,"")</f>
        <v/>
      </c>
    </row>
    <row r="494" spans="9:14" x14ac:dyDescent="0.3">
      <c r="I494" s="6" t="str">
        <f t="shared" si="42"/>
        <v/>
      </c>
      <c r="J494" s="7" t="str">
        <f t="shared" si="39"/>
        <v/>
      </c>
      <c r="K494" s="7" t="str">
        <f t="shared" si="40"/>
        <v/>
      </c>
      <c r="L494" s="7" t="str">
        <f t="shared" si="41"/>
        <v/>
      </c>
      <c r="M494" s="7" t="str">
        <f t="shared" si="43"/>
        <v/>
      </c>
      <c r="N494" t="str">
        <f>IF(AND(C494=Completed_FinalOutput!$D$3,COUNTIF(I$1:I493,I494)=0),MAX(Completed_DailyCreativeDelivery!N$1:N493)+1,"")</f>
        <v/>
      </c>
    </row>
    <row r="495" spans="9:14" x14ac:dyDescent="0.3">
      <c r="I495" s="6" t="str">
        <f t="shared" si="42"/>
        <v/>
      </c>
      <c r="J495" s="7" t="str">
        <f t="shared" si="39"/>
        <v/>
      </c>
      <c r="K495" s="7" t="str">
        <f t="shared" si="40"/>
        <v/>
      </c>
      <c r="L495" s="7" t="str">
        <f t="shared" si="41"/>
        <v/>
      </c>
      <c r="M495" s="7" t="str">
        <f t="shared" si="43"/>
        <v/>
      </c>
      <c r="N495" t="str">
        <f>IF(AND(C495=Completed_FinalOutput!$D$3,COUNTIF(I$1:I494,I495)=0),MAX(Completed_DailyCreativeDelivery!N$1:N494)+1,"")</f>
        <v/>
      </c>
    </row>
    <row r="496" spans="9:14" x14ac:dyDescent="0.3">
      <c r="I496" s="6" t="str">
        <f t="shared" si="42"/>
        <v/>
      </c>
      <c r="J496" s="7" t="str">
        <f t="shared" si="39"/>
        <v/>
      </c>
      <c r="K496" s="7" t="str">
        <f t="shared" si="40"/>
        <v/>
      </c>
      <c r="L496" s="7" t="str">
        <f t="shared" si="41"/>
        <v/>
      </c>
      <c r="M496" s="7" t="str">
        <f t="shared" si="43"/>
        <v/>
      </c>
      <c r="N496" t="str">
        <f>IF(AND(C496=Completed_FinalOutput!$D$3,COUNTIF(I$1:I495,I496)=0),MAX(Completed_DailyCreativeDelivery!N$1:N495)+1,"")</f>
        <v/>
      </c>
    </row>
    <row r="497" spans="9:14" x14ac:dyDescent="0.3">
      <c r="I497" s="6" t="str">
        <f t="shared" si="42"/>
        <v/>
      </c>
      <c r="J497" s="7" t="str">
        <f t="shared" si="39"/>
        <v/>
      </c>
      <c r="K497" s="7" t="str">
        <f t="shared" si="40"/>
        <v/>
      </c>
      <c r="L497" s="7" t="str">
        <f t="shared" si="41"/>
        <v/>
      </c>
      <c r="M497" s="7" t="str">
        <f t="shared" si="43"/>
        <v/>
      </c>
      <c r="N497" t="str">
        <f>IF(AND(C497=Completed_FinalOutput!$D$3,COUNTIF(I$1:I496,I497)=0),MAX(Completed_DailyCreativeDelivery!N$1:N496)+1,"")</f>
        <v/>
      </c>
    </row>
    <row r="498" spans="9:14" x14ac:dyDescent="0.3">
      <c r="I498" s="6" t="str">
        <f t="shared" si="42"/>
        <v/>
      </c>
      <c r="J498" s="7" t="str">
        <f t="shared" si="39"/>
        <v/>
      </c>
      <c r="K498" s="7" t="str">
        <f t="shared" si="40"/>
        <v/>
      </c>
      <c r="L498" s="7" t="str">
        <f t="shared" si="41"/>
        <v/>
      </c>
      <c r="M498" s="7" t="str">
        <f t="shared" si="43"/>
        <v/>
      </c>
      <c r="N498" t="str">
        <f>IF(AND(C498=Completed_FinalOutput!$D$3,COUNTIF(I$1:I497,I498)=0),MAX(Completed_DailyCreativeDelivery!N$1:N497)+1,"")</f>
        <v/>
      </c>
    </row>
    <row r="499" spans="9:14" x14ac:dyDescent="0.3">
      <c r="I499" s="6" t="str">
        <f t="shared" si="42"/>
        <v/>
      </c>
      <c r="J499" s="7" t="str">
        <f t="shared" si="39"/>
        <v/>
      </c>
      <c r="K499" s="7" t="str">
        <f t="shared" si="40"/>
        <v/>
      </c>
      <c r="L499" s="7" t="str">
        <f t="shared" si="41"/>
        <v/>
      </c>
      <c r="M499" s="7" t="str">
        <f t="shared" si="43"/>
        <v/>
      </c>
      <c r="N499" t="str">
        <f>IF(AND(C499=Completed_FinalOutput!$D$3,COUNTIF(I$1:I498,I499)=0),MAX(Completed_DailyCreativeDelivery!N$1:N498)+1,"")</f>
        <v/>
      </c>
    </row>
    <row r="500" spans="9:14" x14ac:dyDescent="0.3">
      <c r="I500" s="6" t="str">
        <f t="shared" si="42"/>
        <v/>
      </c>
      <c r="J500" s="7" t="str">
        <f t="shared" si="39"/>
        <v/>
      </c>
      <c r="K500" s="7" t="str">
        <f t="shared" si="40"/>
        <v/>
      </c>
      <c r="L500" s="7" t="str">
        <f t="shared" si="41"/>
        <v/>
      </c>
      <c r="M500" s="7" t="str">
        <f t="shared" si="43"/>
        <v/>
      </c>
      <c r="N500" t="str">
        <f>IF(AND(C500=Completed_FinalOutput!$D$3,COUNTIF(I$1:I499,I500)=0),MAX(Completed_DailyCreativeDelivery!N$1:N499)+1,"")</f>
        <v/>
      </c>
    </row>
  </sheetData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00"/>
  </sheetPr>
  <dimension ref="A1:O200"/>
  <sheetViews>
    <sheetView zoomScale="115" zoomScaleNormal="115" workbookViewId="0"/>
  </sheetViews>
  <sheetFormatPr defaultRowHeight="13.8" x14ac:dyDescent="0.3"/>
  <cols>
    <col min="1" max="1" width="26.44140625" customWidth="1"/>
    <col min="2" max="2" width="5.6640625" bestFit="1" customWidth="1"/>
    <col min="3" max="3" width="5.44140625" bestFit="1" customWidth="1"/>
    <col min="4" max="4" width="7.6640625" bestFit="1" customWidth="1"/>
    <col min="5" max="5" width="6.44140625" bestFit="1" customWidth="1"/>
    <col min="6" max="6" width="6" bestFit="1" customWidth="1"/>
    <col min="7" max="7" width="7.109375" bestFit="1" customWidth="1"/>
    <col min="8" max="8" width="8" bestFit="1" customWidth="1"/>
    <col min="9" max="9" width="7" bestFit="1" customWidth="1"/>
    <col min="10" max="10" width="8" bestFit="1" customWidth="1"/>
    <col min="11" max="11" width="9.6640625" bestFit="1" customWidth="1"/>
    <col min="12" max="12" width="6.88671875" style="6" customWidth="1"/>
    <col min="13" max="13" width="10.5546875" style="6" bestFit="1" customWidth="1"/>
    <col min="14" max="14" width="9.6640625" style="6" bestFit="1" customWidth="1"/>
    <col min="15" max="15" width="10.33203125" style="6" bestFit="1" customWidth="1"/>
  </cols>
  <sheetData>
    <row r="1" spans="1:15" x14ac:dyDescent="0.3">
      <c r="A1" t="s">
        <v>56</v>
      </c>
      <c r="B1" t="s">
        <v>55</v>
      </c>
      <c r="C1" t="s">
        <v>54</v>
      </c>
      <c r="D1" t="s">
        <v>53</v>
      </c>
      <c r="E1" t="s">
        <v>52</v>
      </c>
      <c r="F1" t="s">
        <v>51</v>
      </c>
      <c r="G1" t="s">
        <v>50</v>
      </c>
      <c r="H1" t="s">
        <v>49</v>
      </c>
      <c r="I1" t="s">
        <v>48</v>
      </c>
      <c r="J1" t="s">
        <v>47</v>
      </c>
      <c r="K1" t="s">
        <v>46</v>
      </c>
      <c r="L1" s="4" t="s">
        <v>97</v>
      </c>
      <c r="M1" s="4" t="s">
        <v>101</v>
      </c>
      <c r="N1" s="4" t="s">
        <v>102</v>
      </c>
      <c r="O1" s="4" t="s">
        <v>100</v>
      </c>
    </row>
    <row r="2" spans="1:15" x14ac:dyDescent="0.3">
      <c r="A2" t="s">
        <v>57</v>
      </c>
      <c r="B2">
        <v>168</v>
      </c>
      <c r="C2">
        <v>36</v>
      </c>
      <c r="D2" s="2">
        <v>0.21428571428571427</v>
      </c>
      <c r="E2" s="3">
        <v>4</v>
      </c>
      <c r="F2" s="3">
        <v>0.8571428571428571</v>
      </c>
      <c r="G2" s="3">
        <v>0.05</v>
      </c>
      <c r="H2" s="3">
        <v>144</v>
      </c>
      <c r="I2" s="3">
        <v>8.4</v>
      </c>
      <c r="J2" s="3">
        <v>135.6</v>
      </c>
      <c r="K2" s="2">
        <v>16.142857142857142</v>
      </c>
      <c r="L2" s="7" t="str">
        <f>IFERROR(INDEX(Completed_DailyCreativeDelivery!J$2:J$500,MATCH(Completed_P202AnalyzeKeyword!$A2,Completed_DailyCreativeDelivery!$I$2:$I$500,0)),"")</f>
        <v>F</v>
      </c>
      <c r="M2" s="7" t="str">
        <f>IFERROR(INDEX(Completed_DailyCreativeDelivery!K$2:K$500,MATCH(Completed_P202AnalyzeKeyword!$A2,Completed_DailyCreativeDelivery!$I$2:$I$500,0)),"")</f>
        <v>21</v>
      </c>
      <c r="N2" s="7" t="str">
        <f>IFERROR(INDEX(Completed_DailyCreativeDelivery!L$2:L$500,MATCH(Completed_P202AnalyzeKeyword!$A2,Completed_DailyCreativeDelivery!$I$2:$I$500,0)),"")</f>
        <v>29</v>
      </c>
      <c r="O2" s="7" t="str">
        <f>IFERROR(INDEX(Completed_DailyCreativeDelivery!M$2:M$500,MATCH(Completed_P202AnalyzeKeyword!$A2,Completed_DailyCreativeDelivery!$I$2:$I$500,0)),"")</f>
        <v>0000122</v>
      </c>
    </row>
    <row r="3" spans="1:15" x14ac:dyDescent="0.3">
      <c r="A3" t="s">
        <v>58</v>
      </c>
      <c r="B3">
        <v>118</v>
      </c>
      <c r="C3">
        <v>12</v>
      </c>
      <c r="D3" s="2">
        <v>0.10169491525423729</v>
      </c>
      <c r="E3" s="3">
        <v>4</v>
      </c>
      <c r="F3" s="3">
        <v>0.40677966101694918</v>
      </c>
      <c r="G3" s="3">
        <v>0.05</v>
      </c>
      <c r="H3" s="3">
        <v>48</v>
      </c>
      <c r="I3" s="3">
        <v>5.9</v>
      </c>
      <c r="J3" s="3">
        <v>42.1</v>
      </c>
      <c r="K3" s="2">
        <v>7.1355932203389827</v>
      </c>
      <c r="L3" s="7" t="str">
        <f>IFERROR(INDEX(Completed_DailyCreativeDelivery!J$2:J$500,MATCH(Completed_P202AnalyzeKeyword!$A3,Completed_DailyCreativeDelivery!$I$2:$I$500,0)),"")</f>
        <v>F</v>
      </c>
      <c r="M3" s="7" t="str">
        <f>IFERROR(INDEX(Completed_DailyCreativeDelivery!K$2:K$500,MATCH(Completed_P202AnalyzeKeyword!$A3,Completed_DailyCreativeDelivery!$I$2:$I$500,0)),"")</f>
        <v>21</v>
      </c>
      <c r="N3" s="7" t="str">
        <f>IFERROR(INDEX(Completed_DailyCreativeDelivery!L$2:L$500,MATCH(Completed_P202AnalyzeKeyword!$A3,Completed_DailyCreativeDelivery!$I$2:$I$500,0)),"")</f>
        <v>29</v>
      </c>
      <c r="O3" s="7" t="str">
        <f>IFERROR(INDEX(Completed_DailyCreativeDelivery!M$2:M$500,MATCH(Completed_P202AnalyzeKeyword!$A3,Completed_DailyCreativeDelivery!$I$2:$I$500,0)),"")</f>
        <v>0000197</v>
      </c>
    </row>
    <row r="4" spans="1:15" x14ac:dyDescent="0.3">
      <c r="A4" t="s">
        <v>59</v>
      </c>
      <c r="B4">
        <v>88</v>
      </c>
      <c r="C4">
        <v>20</v>
      </c>
      <c r="D4" s="2">
        <v>0.22727272727272727</v>
      </c>
      <c r="E4" s="3">
        <v>4</v>
      </c>
      <c r="F4" s="3">
        <v>0.90909090909090906</v>
      </c>
      <c r="G4" s="3">
        <v>0.05</v>
      </c>
      <c r="H4" s="3">
        <v>80</v>
      </c>
      <c r="I4" s="3">
        <v>4.4000000000000004</v>
      </c>
      <c r="J4" s="3">
        <v>75.599999999999994</v>
      </c>
      <c r="K4" s="2">
        <v>17.18181818181818</v>
      </c>
      <c r="L4" s="7" t="str">
        <f>IFERROR(INDEX(Completed_DailyCreativeDelivery!J$2:J$500,MATCH(Completed_P202AnalyzeKeyword!$A4,Completed_DailyCreativeDelivery!$I$2:$I$500,0)),"")</f>
        <v>F</v>
      </c>
      <c r="M4" s="7" t="str">
        <f>IFERROR(INDEX(Completed_DailyCreativeDelivery!K$2:K$500,MATCH(Completed_P202AnalyzeKeyword!$A4,Completed_DailyCreativeDelivery!$I$2:$I$500,0)),"")</f>
        <v>21</v>
      </c>
      <c r="N4" s="7" t="str">
        <f>IFERROR(INDEX(Completed_DailyCreativeDelivery!L$2:L$500,MATCH(Completed_P202AnalyzeKeyword!$A4,Completed_DailyCreativeDelivery!$I$2:$I$500,0)),"")</f>
        <v>29</v>
      </c>
      <c r="O4" s="7" t="str">
        <f>IFERROR(INDEX(Completed_DailyCreativeDelivery!M$2:M$500,MATCH(Completed_P202AnalyzeKeyword!$A4,Completed_DailyCreativeDelivery!$I$2:$I$500,0)),"")</f>
        <v>0000198</v>
      </c>
    </row>
    <row r="5" spans="1:15" x14ac:dyDescent="0.3">
      <c r="A5" t="s">
        <v>60</v>
      </c>
      <c r="B5">
        <v>128</v>
      </c>
      <c r="C5">
        <v>26</v>
      </c>
      <c r="D5" s="2">
        <v>0.203125</v>
      </c>
      <c r="E5" s="3">
        <v>4</v>
      </c>
      <c r="F5" s="3">
        <v>0.8125</v>
      </c>
      <c r="G5" s="3">
        <v>0.05</v>
      </c>
      <c r="H5" s="3">
        <v>104</v>
      </c>
      <c r="I5" s="3">
        <v>6.4</v>
      </c>
      <c r="J5" s="3">
        <v>97.6</v>
      </c>
      <c r="K5" s="2">
        <v>15.249999999999998</v>
      </c>
      <c r="L5" s="7" t="str">
        <f>IFERROR(INDEX(Completed_DailyCreativeDelivery!J$2:J$500,MATCH(Completed_P202AnalyzeKeyword!$A5,Completed_DailyCreativeDelivery!$I$2:$I$500,0)),"")</f>
        <v>F</v>
      </c>
      <c r="M5" s="7" t="str">
        <f>IFERROR(INDEX(Completed_DailyCreativeDelivery!K$2:K$500,MATCH(Completed_P202AnalyzeKeyword!$A5,Completed_DailyCreativeDelivery!$I$2:$I$500,0)),"")</f>
        <v>21</v>
      </c>
      <c r="N5" s="7" t="str">
        <f>IFERROR(INDEX(Completed_DailyCreativeDelivery!L$2:L$500,MATCH(Completed_P202AnalyzeKeyword!$A5,Completed_DailyCreativeDelivery!$I$2:$I$500,0)),"")</f>
        <v>29</v>
      </c>
      <c r="O5" s="7" t="str">
        <f>IFERROR(INDEX(Completed_DailyCreativeDelivery!M$2:M$500,MATCH(Completed_P202AnalyzeKeyword!$A5,Completed_DailyCreativeDelivery!$I$2:$I$500,0)),"")</f>
        <v>0000211</v>
      </c>
    </row>
    <row r="6" spans="1:15" x14ac:dyDescent="0.3">
      <c r="A6" t="s">
        <v>61</v>
      </c>
      <c r="B6">
        <v>88</v>
      </c>
      <c r="C6">
        <v>26</v>
      </c>
      <c r="D6" s="2">
        <v>0.29545454545454547</v>
      </c>
      <c r="E6" s="3">
        <v>4</v>
      </c>
      <c r="F6" s="3">
        <v>1.1818181818181819</v>
      </c>
      <c r="G6" s="3">
        <v>0.05</v>
      </c>
      <c r="H6" s="3">
        <v>104</v>
      </c>
      <c r="I6" s="3">
        <v>4.4000000000000004</v>
      </c>
      <c r="J6" s="3">
        <v>99.6</v>
      </c>
      <c r="K6" s="2">
        <v>22.636363636363633</v>
      </c>
      <c r="L6" s="7" t="str">
        <f>IFERROR(INDEX(Completed_DailyCreativeDelivery!J$2:J$500,MATCH(Completed_P202AnalyzeKeyword!$A6,Completed_DailyCreativeDelivery!$I$2:$I$500,0)),"")</f>
        <v>F</v>
      </c>
      <c r="M6" s="7" t="str">
        <f>IFERROR(INDEX(Completed_DailyCreativeDelivery!K$2:K$500,MATCH(Completed_P202AnalyzeKeyword!$A6,Completed_DailyCreativeDelivery!$I$2:$I$500,0)),"")</f>
        <v>21</v>
      </c>
      <c r="N6" s="7" t="str">
        <f>IFERROR(INDEX(Completed_DailyCreativeDelivery!L$2:L$500,MATCH(Completed_P202AnalyzeKeyword!$A6,Completed_DailyCreativeDelivery!$I$2:$I$500,0)),"")</f>
        <v>29</v>
      </c>
      <c r="O6" s="7" t="str">
        <f>IFERROR(INDEX(Completed_DailyCreativeDelivery!M$2:M$500,MATCH(Completed_P202AnalyzeKeyword!$A6,Completed_DailyCreativeDelivery!$I$2:$I$500,0)),"")</f>
        <v>0000208</v>
      </c>
    </row>
    <row r="7" spans="1:15" x14ac:dyDescent="0.3">
      <c r="A7" t="s">
        <v>62</v>
      </c>
      <c r="B7">
        <v>118</v>
      </c>
      <c r="C7">
        <v>32</v>
      </c>
      <c r="D7" s="2">
        <v>0.2711864406779661</v>
      </c>
      <c r="E7" s="3">
        <v>4</v>
      </c>
      <c r="F7" s="3">
        <v>1.0847457627118644</v>
      </c>
      <c r="G7" s="3">
        <v>0.05</v>
      </c>
      <c r="H7" s="3">
        <v>128</v>
      </c>
      <c r="I7" s="3">
        <v>5.9</v>
      </c>
      <c r="J7" s="3">
        <v>122.1</v>
      </c>
      <c r="K7" s="2">
        <v>20.694915254237287</v>
      </c>
      <c r="L7" s="7" t="str">
        <f>IFERROR(INDEX(Completed_DailyCreativeDelivery!J$2:J$500,MATCH(Completed_P202AnalyzeKeyword!$A7,Completed_DailyCreativeDelivery!$I$2:$I$500,0)),"")</f>
        <v>F</v>
      </c>
      <c r="M7" s="7" t="str">
        <f>IFERROR(INDEX(Completed_DailyCreativeDelivery!K$2:K$500,MATCH(Completed_P202AnalyzeKeyword!$A7,Completed_DailyCreativeDelivery!$I$2:$I$500,0)),"")</f>
        <v>21</v>
      </c>
      <c r="N7" s="7" t="str">
        <f>IFERROR(INDEX(Completed_DailyCreativeDelivery!L$2:L$500,MATCH(Completed_P202AnalyzeKeyword!$A7,Completed_DailyCreativeDelivery!$I$2:$I$500,0)),"")</f>
        <v>29</v>
      </c>
      <c r="O7" s="7" t="str">
        <f>IFERROR(INDEX(Completed_DailyCreativeDelivery!M$2:M$500,MATCH(Completed_P202AnalyzeKeyword!$A7,Completed_DailyCreativeDelivery!$I$2:$I$500,0)),"")</f>
        <v>0000209</v>
      </c>
    </row>
    <row r="8" spans="1:15" x14ac:dyDescent="0.3">
      <c r="A8" t="s">
        <v>63</v>
      </c>
      <c r="B8">
        <v>138</v>
      </c>
      <c r="C8">
        <v>18</v>
      </c>
      <c r="D8" s="2">
        <v>0.13043478260869565</v>
      </c>
      <c r="E8" s="3">
        <v>4</v>
      </c>
      <c r="F8" s="3">
        <v>0.52173913043478259</v>
      </c>
      <c r="G8" s="3">
        <v>0.05</v>
      </c>
      <c r="H8" s="3">
        <v>72</v>
      </c>
      <c r="I8" s="3">
        <v>6.9</v>
      </c>
      <c r="J8" s="3">
        <v>65.099999999999994</v>
      </c>
      <c r="K8" s="2">
        <v>9.4347826086956506</v>
      </c>
      <c r="L8" s="7" t="str">
        <f>IFERROR(INDEX(Completed_DailyCreativeDelivery!J$2:J$500,MATCH(Completed_P202AnalyzeKeyword!$A8,Completed_DailyCreativeDelivery!$I$2:$I$500,0)),"")</f>
        <v>F</v>
      </c>
      <c r="M8" s="7" t="str">
        <f>IFERROR(INDEX(Completed_DailyCreativeDelivery!K$2:K$500,MATCH(Completed_P202AnalyzeKeyword!$A8,Completed_DailyCreativeDelivery!$I$2:$I$500,0)),"")</f>
        <v>21</v>
      </c>
      <c r="N8" s="7" t="str">
        <f>IFERROR(INDEX(Completed_DailyCreativeDelivery!L$2:L$500,MATCH(Completed_P202AnalyzeKeyword!$A8,Completed_DailyCreativeDelivery!$I$2:$I$500,0)),"")</f>
        <v>29</v>
      </c>
      <c r="O8" s="7" t="str">
        <f>IFERROR(INDEX(Completed_DailyCreativeDelivery!M$2:M$500,MATCH(Completed_P202AnalyzeKeyword!$A8,Completed_DailyCreativeDelivery!$I$2:$I$500,0)),"")</f>
        <v>0000210</v>
      </c>
    </row>
    <row r="9" spans="1:15" x14ac:dyDescent="0.3">
      <c r="A9" t="s">
        <v>64</v>
      </c>
      <c r="B9">
        <v>148</v>
      </c>
      <c r="C9">
        <v>36</v>
      </c>
      <c r="D9" s="2">
        <v>0.24324324324324326</v>
      </c>
      <c r="E9" s="3">
        <v>4</v>
      </c>
      <c r="F9" s="3">
        <v>0.97297297297297303</v>
      </c>
      <c r="G9" s="3">
        <v>0.05</v>
      </c>
      <c r="H9" s="3">
        <v>144</v>
      </c>
      <c r="I9" s="3">
        <v>7.4</v>
      </c>
      <c r="J9" s="3">
        <v>136.6</v>
      </c>
      <c r="K9" s="2">
        <v>18.459459459459456</v>
      </c>
      <c r="L9" s="7" t="str">
        <f>IFERROR(INDEX(Completed_DailyCreativeDelivery!J$2:J$500,MATCH(Completed_P202AnalyzeKeyword!$A9,Completed_DailyCreativeDelivery!$I$2:$I$500,0)),"")</f>
        <v>F</v>
      </c>
      <c r="M9" s="7" t="str">
        <f>IFERROR(INDEX(Completed_DailyCreativeDelivery!K$2:K$500,MATCH(Completed_P202AnalyzeKeyword!$A9,Completed_DailyCreativeDelivery!$I$2:$I$500,0)),"")</f>
        <v>21</v>
      </c>
      <c r="N9" s="7" t="str">
        <f>IFERROR(INDEX(Completed_DailyCreativeDelivery!L$2:L$500,MATCH(Completed_P202AnalyzeKeyword!$A9,Completed_DailyCreativeDelivery!$I$2:$I$500,0)),"")</f>
        <v>29</v>
      </c>
      <c r="O9" s="7" t="str">
        <f>IFERROR(INDEX(Completed_DailyCreativeDelivery!M$2:M$500,MATCH(Completed_P202AnalyzeKeyword!$A9,Completed_DailyCreativeDelivery!$I$2:$I$500,0)),"")</f>
        <v>0000212</v>
      </c>
    </row>
    <row r="10" spans="1:15" x14ac:dyDescent="0.3">
      <c r="A10" t="s">
        <v>65</v>
      </c>
      <c r="B10">
        <v>88</v>
      </c>
      <c r="C10">
        <v>18</v>
      </c>
      <c r="D10" s="2">
        <v>0.20454545454545456</v>
      </c>
      <c r="E10" s="3">
        <v>4</v>
      </c>
      <c r="F10" s="3">
        <v>0.81818181818181823</v>
      </c>
      <c r="G10" s="3">
        <v>0.05</v>
      </c>
      <c r="H10" s="3">
        <v>72</v>
      </c>
      <c r="I10" s="3">
        <v>4.4000000000000004</v>
      </c>
      <c r="J10" s="3">
        <v>67.599999999999994</v>
      </c>
      <c r="K10" s="2">
        <v>15.363636363636362</v>
      </c>
      <c r="L10" s="7" t="str">
        <f>IFERROR(INDEX(Completed_DailyCreativeDelivery!J$2:J$500,MATCH(Completed_P202AnalyzeKeyword!$A10,Completed_DailyCreativeDelivery!$I$2:$I$500,0)),"")</f>
        <v>F</v>
      </c>
      <c r="M10" s="7" t="str">
        <f>IFERROR(INDEX(Completed_DailyCreativeDelivery!K$2:K$500,MATCH(Completed_P202AnalyzeKeyword!$A10,Completed_DailyCreativeDelivery!$I$2:$I$500,0)),"")</f>
        <v>21</v>
      </c>
      <c r="N10" s="7" t="str">
        <f>IFERROR(INDEX(Completed_DailyCreativeDelivery!L$2:L$500,MATCH(Completed_P202AnalyzeKeyword!$A10,Completed_DailyCreativeDelivery!$I$2:$I$500,0)),"")</f>
        <v>29</v>
      </c>
      <c r="O10" s="7" t="str">
        <f>IFERROR(INDEX(Completed_DailyCreativeDelivery!M$2:M$500,MATCH(Completed_P202AnalyzeKeyword!$A10,Completed_DailyCreativeDelivery!$I$2:$I$500,0)),"")</f>
        <v>0000214</v>
      </c>
    </row>
    <row r="11" spans="1:15" x14ac:dyDescent="0.3">
      <c r="A11" t="s">
        <v>66</v>
      </c>
      <c r="B11">
        <v>98</v>
      </c>
      <c r="C11">
        <v>30</v>
      </c>
      <c r="D11" s="2">
        <v>0.30612244897959184</v>
      </c>
      <c r="E11" s="3">
        <v>4</v>
      </c>
      <c r="F11" s="3">
        <v>1.2244897959183674</v>
      </c>
      <c r="G11" s="3">
        <v>0.05</v>
      </c>
      <c r="H11" s="3">
        <v>120</v>
      </c>
      <c r="I11" s="3">
        <v>4.9000000000000004</v>
      </c>
      <c r="J11" s="3">
        <v>115.1</v>
      </c>
      <c r="K11" s="2">
        <v>23.489795918367346</v>
      </c>
      <c r="L11" s="7" t="str">
        <f>IFERROR(INDEX(Completed_DailyCreativeDelivery!J$2:J$500,MATCH(Completed_P202AnalyzeKeyword!$A11,Completed_DailyCreativeDelivery!$I$2:$I$500,0)),"")</f>
        <v>F</v>
      </c>
      <c r="M11" s="7" t="str">
        <f>IFERROR(INDEX(Completed_DailyCreativeDelivery!K$2:K$500,MATCH(Completed_P202AnalyzeKeyword!$A11,Completed_DailyCreativeDelivery!$I$2:$I$500,0)),"")</f>
        <v>21</v>
      </c>
      <c r="N11" s="7" t="str">
        <f>IFERROR(INDEX(Completed_DailyCreativeDelivery!L$2:L$500,MATCH(Completed_P202AnalyzeKeyword!$A11,Completed_DailyCreativeDelivery!$I$2:$I$500,0)),"")</f>
        <v>29</v>
      </c>
      <c r="O11" s="7" t="str">
        <f>IFERROR(INDEX(Completed_DailyCreativeDelivery!M$2:M$500,MATCH(Completed_P202AnalyzeKeyword!$A11,Completed_DailyCreativeDelivery!$I$2:$I$500,0)),"")</f>
        <v>0000215</v>
      </c>
    </row>
    <row r="12" spans="1:15" x14ac:dyDescent="0.3">
      <c r="A12" t="s">
        <v>67</v>
      </c>
      <c r="B12">
        <v>98</v>
      </c>
      <c r="C12">
        <v>12</v>
      </c>
      <c r="D12" s="2">
        <v>0.12244897959183673</v>
      </c>
      <c r="E12" s="3">
        <v>4</v>
      </c>
      <c r="F12" s="3">
        <v>0.48979591836734693</v>
      </c>
      <c r="G12" s="3">
        <v>0.05</v>
      </c>
      <c r="H12" s="3">
        <v>48</v>
      </c>
      <c r="I12" s="3">
        <v>4.9000000000000004</v>
      </c>
      <c r="J12" s="3">
        <v>43.1</v>
      </c>
      <c r="K12" s="2">
        <v>8.795918367346939</v>
      </c>
      <c r="L12" s="7" t="str">
        <f>IFERROR(INDEX(Completed_DailyCreativeDelivery!J$2:J$500,MATCH(Completed_P202AnalyzeKeyword!$A12,Completed_DailyCreativeDelivery!$I$2:$I$500,0)),"")</f>
        <v>F</v>
      </c>
      <c r="M12" s="7" t="str">
        <f>IFERROR(INDEX(Completed_DailyCreativeDelivery!K$2:K$500,MATCH(Completed_P202AnalyzeKeyword!$A12,Completed_DailyCreativeDelivery!$I$2:$I$500,0)),"")</f>
        <v>21</v>
      </c>
      <c r="N12" s="7" t="str">
        <f>IFERROR(INDEX(Completed_DailyCreativeDelivery!L$2:L$500,MATCH(Completed_P202AnalyzeKeyword!$A12,Completed_DailyCreativeDelivery!$I$2:$I$500,0)),"")</f>
        <v>29</v>
      </c>
      <c r="O12" s="7" t="str">
        <f>IFERROR(INDEX(Completed_DailyCreativeDelivery!M$2:M$500,MATCH(Completed_P202AnalyzeKeyword!$A12,Completed_DailyCreativeDelivery!$I$2:$I$500,0)),"")</f>
        <v>0000003</v>
      </c>
    </row>
    <row r="13" spans="1:15" x14ac:dyDescent="0.3">
      <c r="A13" t="s">
        <v>68</v>
      </c>
      <c r="B13">
        <v>38</v>
      </c>
      <c r="C13">
        <v>8</v>
      </c>
      <c r="D13" s="2">
        <v>0.21052631578947367</v>
      </c>
      <c r="E13" s="3">
        <v>4</v>
      </c>
      <c r="F13" s="3">
        <v>0.84210526315789469</v>
      </c>
      <c r="G13" s="3">
        <v>0.05</v>
      </c>
      <c r="H13" s="3">
        <v>32</v>
      </c>
      <c r="I13" s="3">
        <v>1.9000000000000001</v>
      </c>
      <c r="J13" s="3">
        <v>30.1</v>
      </c>
      <c r="K13" s="2">
        <v>15.842105263157894</v>
      </c>
      <c r="L13" s="7" t="str">
        <f>IFERROR(INDEX(Completed_DailyCreativeDelivery!J$2:J$500,MATCH(Completed_P202AnalyzeKeyword!$A13,Completed_DailyCreativeDelivery!$I$2:$I$500,0)),"")</f>
        <v>F</v>
      </c>
      <c r="M13" s="7" t="str">
        <f>IFERROR(INDEX(Completed_DailyCreativeDelivery!K$2:K$500,MATCH(Completed_P202AnalyzeKeyword!$A13,Completed_DailyCreativeDelivery!$I$2:$I$500,0)),"")</f>
        <v>21</v>
      </c>
      <c r="N13" s="7" t="str">
        <f>IFERROR(INDEX(Completed_DailyCreativeDelivery!L$2:L$500,MATCH(Completed_P202AnalyzeKeyword!$A13,Completed_DailyCreativeDelivery!$I$2:$I$500,0)),"")</f>
        <v>29</v>
      </c>
      <c r="O13" s="7" t="str">
        <f>IFERROR(INDEX(Completed_DailyCreativeDelivery!M$2:M$500,MATCH(Completed_P202AnalyzeKeyword!$A13,Completed_DailyCreativeDelivery!$I$2:$I$500,0)),"")</f>
        <v>0000004</v>
      </c>
    </row>
    <row r="14" spans="1:15" x14ac:dyDescent="0.3">
      <c r="A14" t="s">
        <v>69</v>
      </c>
      <c r="B14">
        <v>118</v>
      </c>
      <c r="C14">
        <v>18</v>
      </c>
      <c r="D14" s="2">
        <v>0.15254237288135594</v>
      </c>
      <c r="E14" s="3">
        <v>4</v>
      </c>
      <c r="F14" s="3">
        <v>0.61016949152542377</v>
      </c>
      <c r="G14" s="3">
        <v>0.05</v>
      </c>
      <c r="H14" s="3">
        <v>72</v>
      </c>
      <c r="I14" s="3">
        <v>5.9</v>
      </c>
      <c r="J14" s="3">
        <v>66.099999999999994</v>
      </c>
      <c r="K14" s="2">
        <v>11.203389830508472</v>
      </c>
      <c r="L14" s="7" t="str">
        <f>IFERROR(INDEX(Completed_DailyCreativeDelivery!J$2:J$500,MATCH(Completed_P202AnalyzeKeyword!$A14,Completed_DailyCreativeDelivery!$I$2:$I$500,0)),"")</f>
        <v>F</v>
      </c>
      <c r="M14" s="7" t="str">
        <f>IFERROR(INDEX(Completed_DailyCreativeDelivery!K$2:K$500,MATCH(Completed_P202AnalyzeKeyword!$A14,Completed_DailyCreativeDelivery!$I$2:$I$500,0)),"")</f>
        <v>25</v>
      </c>
      <c r="N14" s="7" t="str">
        <f>IFERROR(INDEX(Completed_DailyCreativeDelivery!L$2:L$500,MATCH(Completed_P202AnalyzeKeyword!$A14,Completed_DailyCreativeDelivery!$I$2:$I$500,0)),"")</f>
        <v>35</v>
      </c>
      <c r="O14" s="7" t="str">
        <f>IFERROR(INDEX(Completed_DailyCreativeDelivery!M$2:M$500,MATCH(Completed_P202AnalyzeKeyword!$A14,Completed_DailyCreativeDelivery!$I$2:$I$500,0)),"")</f>
        <v>0000014</v>
      </c>
    </row>
    <row r="15" spans="1:15" x14ac:dyDescent="0.3">
      <c r="A15" t="s">
        <v>70</v>
      </c>
      <c r="B15">
        <v>68</v>
      </c>
      <c r="C15">
        <v>6</v>
      </c>
      <c r="D15" s="2">
        <v>8.8235294117647065E-2</v>
      </c>
      <c r="E15" s="3">
        <v>4</v>
      </c>
      <c r="F15" s="3">
        <v>0.35294117647058826</v>
      </c>
      <c r="G15" s="3">
        <v>0.05</v>
      </c>
      <c r="H15" s="3">
        <v>24</v>
      </c>
      <c r="I15" s="3">
        <v>3.4000000000000004</v>
      </c>
      <c r="J15" s="3">
        <v>20.6</v>
      </c>
      <c r="K15" s="2">
        <v>6.0588235294117645</v>
      </c>
      <c r="L15" s="7" t="str">
        <f>IFERROR(INDEX(Completed_DailyCreativeDelivery!J$2:J$500,MATCH(Completed_P202AnalyzeKeyword!$A15,Completed_DailyCreativeDelivery!$I$2:$I$500,0)),"")</f>
        <v>F</v>
      </c>
      <c r="M15" s="7" t="str">
        <f>IFERROR(INDEX(Completed_DailyCreativeDelivery!K$2:K$500,MATCH(Completed_P202AnalyzeKeyword!$A15,Completed_DailyCreativeDelivery!$I$2:$I$500,0)),"")</f>
        <v>25</v>
      </c>
      <c r="N15" s="7" t="str">
        <f>IFERROR(INDEX(Completed_DailyCreativeDelivery!L$2:L$500,MATCH(Completed_P202AnalyzeKeyword!$A15,Completed_DailyCreativeDelivery!$I$2:$I$500,0)),"")</f>
        <v>35</v>
      </c>
      <c r="O15" s="7" t="str">
        <f>IFERROR(INDEX(Completed_DailyCreativeDelivery!M$2:M$500,MATCH(Completed_P202AnalyzeKeyword!$A15,Completed_DailyCreativeDelivery!$I$2:$I$500,0)),"")</f>
        <v>0000015</v>
      </c>
    </row>
    <row r="16" spans="1:15" x14ac:dyDescent="0.3">
      <c r="A16" t="s">
        <v>71</v>
      </c>
      <c r="B16">
        <v>78</v>
      </c>
      <c r="C16">
        <v>9</v>
      </c>
      <c r="D16" s="2">
        <v>0.11538461538461539</v>
      </c>
      <c r="E16" s="3">
        <v>4</v>
      </c>
      <c r="F16" s="3">
        <v>0.46153846153846156</v>
      </c>
      <c r="G16" s="3">
        <v>0.05</v>
      </c>
      <c r="H16" s="3">
        <v>36</v>
      </c>
      <c r="I16" s="3">
        <v>3.9000000000000004</v>
      </c>
      <c r="J16" s="3">
        <v>32.1</v>
      </c>
      <c r="K16" s="2">
        <v>8.2307692307692299</v>
      </c>
      <c r="L16" s="7" t="str">
        <f>IFERROR(INDEX(Completed_DailyCreativeDelivery!J$2:J$500,MATCH(Completed_P202AnalyzeKeyword!$A16,Completed_DailyCreativeDelivery!$I$2:$I$500,0)),"")</f>
        <v>F</v>
      </c>
      <c r="M16" s="7" t="str">
        <f>IFERROR(INDEX(Completed_DailyCreativeDelivery!K$2:K$500,MATCH(Completed_P202AnalyzeKeyword!$A16,Completed_DailyCreativeDelivery!$I$2:$I$500,0)),"")</f>
        <v>25</v>
      </c>
      <c r="N16" s="7" t="str">
        <f>IFERROR(INDEX(Completed_DailyCreativeDelivery!L$2:L$500,MATCH(Completed_P202AnalyzeKeyword!$A16,Completed_DailyCreativeDelivery!$I$2:$I$500,0)),"")</f>
        <v>35</v>
      </c>
      <c r="O16" s="7" t="str">
        <f>IFERROR(INDEX(Completed_DailyCreativeDelivery!M$2:M$500,MATCH(Completed_P202AnalyzeKeyword!$A16,Completed_DailyCreativeDelivery!$I$2:$I$500,0)),"")</f>
        <v>0000016</v>
      </c>
    </row>
    <row r="17" spans="1:15" x14ac:dyDescent="0.3">
      <c r="A17" t="s">
        <v>72</v>
      </c>
      <c r="B17">
        <v>108</v>
      </c>
      <c r="C17">
        <v>11</v>
      </c>
      <c r="D17" s="2">
        <v>0.10185185185185185</v>
      </c>
      <c r="E17" s="3">
        <v>4</v>
      </c>
      <c r="F17" s="3">
        <v>0.40740740740740738</v>
      </c>
      <c r="G17" s="3">
        <v>0.05</v>
      </c>
      <c r="H17" s="3">
        <v>44</v>
      </c>
      <c r="I17" s="3">
        <v>5.4</v>
      </c>
      <c r="J17" s="3">
        <v>38.6</v>
      </c>
      <c r="K17" s="2">
        <v>7.1481481481481479</v>
      </c>
      <c r="L17" s="7" t="str">
        <f>IFERROR(INDEX(Completed_DailyCreativeDelivery!J$2:J$500,MATCH(Completed_P202AnalyzeKeyword!$A17,Completed_DailyCreativeDelivery!$I$2:$I$500,0)),"")</f>
        <v>F</v>
      </c>
      <c r="M17" s="7" t="str">
        <f>IFERROR(INDEX(Completed_DailyCreativeDelivery!K$2:K$500,MATCH(Completed_P202AnalyzeKeyword!$A17,Completed_DailyCreativeDelivery!$I$2:$I$500,0)),"")</f>
        <v>25</v>
      </c>
      <c r="N17" s="7" t="str">
        <f>IFERROR(INDEX(Completed_DailyCreativeDelivery!L$2:L$500,MATCH(Completed_P202AnalyzeKeyword!$A17,Completed_DailyCreativeDelivery!$I$2:$I$500,0)),"")</f>
        <v>35</v>
      </c>
      <c r="O17" s="7" t="str">
        <f>IFERROR(INDEX(Completed_DailyCreativeDelivery!M$2:M$500,MATCH(Completed_P202AnalyzeKeyword!$A17,Completed_DailyCreativeDelivery!$I$2:$I$500,0)),"")</f>
        <v>0000017</v>
      </c>
    </row>
    <row r="18" spans="1:15" x14ac:dyDescent="0.3">
      <c r="A18" t="s">
        <v>73</v>
      </c>
      <c r="B18">
        <v>86</v>
      </c>
      <c r="C18">
        <v>22</v>
      </c>
      <c r="D18" s="2">
        <v>0.2558139534883721</v>
      </c>
      <c r="E18" s="3">
        <v>4</v>
      </c>
      <c r="F18" s="3">
        <v>1.0232558139534884</v>
      </c>
      <c r="G18" s="3">
        <v>0.05</v>
      </c>
      <c r="H18" s="3">
        <v>88</v>
      </c>
      <c r="I18" s="3">
        <v>4.3</v>
      </c>
      <c r="J18" s="3">
        <v>83.7</v>
      </c>
      <c r="K18" s="2">
        <v>19.465116279069768</v>
      </c>
      <c r="L18" s="7" t="str">
        <f>IFERROR(INDEX(Completed_DailyCreativeDelivery!J$2:J$500,MATCH(Completed_P202AnalyzeKeyword!$A18,Completed_DailyCreativeDelivery!$I$2:$I$500,0)),"")</f>
        <v>F</v>
      </c>
      <c r="M18" s="7" t="str">
        <f>IFERROR(INDEX(Completed_DailyCreativeDelivery!K$2:K$500,MATCH(Completed_P202AnalyzeKeyword!$A18,Completed_DailyCreativeDelivery!$I$2:$I$500,0)),"")</f>
        <v>25</v>
      </c>
      <c r="N18" s="7" t="str">
        <f>IFERROR(INDEX(Completed_DailyCreativeDelivery!L$2:L$500,MATCH(Completed_P202AnalyzeKeyword!$A18,Completed_DailyCreativeDelivery!$I$2:$I$500,0)),"")</f>
        <v>35</v>
      </c>
      <c r="O18" s="7" t="str">
        <f>IFERROR(INDEX(Completed_DailyCreativeDelivery!M$2:M$500,MATCH(Completed_P202AnalyzeKeyword!$A18,Completed_DailyCreativeDelivery!$I$2:$I$500,0)),"")</f>
        <v>0000021</v>
      </c>
    </row>
    <row r="19" spans="1:15" x14ac:dyDescent="0.3">
      <c r="A19" t="s">
        <v>74</v>
      </c>
      <c r="B19">
        <v>88</v>
      </c>
      <c r="C19">
        <v>12</v>
      </c>
      <c r="D19" s="2">
        <v>0.13636363636363635</v>
      </c>
      <c r="E19" s="3">
        <v>4</v>
      </c>
      <c r="F19" s="3">
        <v>0.54545454545454541</v>
      </c>
      <c r="G19" s="3">
        <v>0.05</v>
      </c>
      <c r="H19" s="3">
        <v>48</v>
      </c>
      <c r="I19" s="3">
        <v>4.4000000000000004</v>
      </c>
      <c r="J19" s="3">
        <v>43.6</v>
      </c>
      <c r="K19" s="2">
        <v>9.9090909090909083</v>
      </c>
      <c r="L19" s="7" t="str">
        <f>IFERROR(INDEX(Completed_DailyCreativeDelivery!J$2:J$500,MATCH(Completed_P202AnalyzeKeyword!$A19,Completed_DailyCreativeDelivery!$I$2:$I$500,0)),"")</f>
        <v>F</v>
      </c>
      <c r="M19" s="7" t="str">
        <f>IFERROR(INDEX(Completed_DailyCreativeDelivery!K$2:K$500,MATCH(Completed_P202AnalyzeKeyword!$A19,Completed_DailyCreativeDelivery!$I$2:$I$500,0)),"")</f>
        <v>25</v>
      </c>
      <c r="N19" s="7" t="str">
        <f>IFERROR(INDEX(Completed_DailyCreativeDelivery!L$2:L$500,MATCH(Completed_P202AnalyzeKeyword!$A19,Completed_DailyCreativeDelivery!$I$2:$I$500,0)),"")</f>
        <v>35</v>
      </c>
      <c r="O19" s="7" t="str">
        <f>IFERROR(INDEX(Completed_DailyCreativeDelivery!M$2:M$500,MATCH(Completed_P202AnalyzeKeyword!$A19,Completed_DailyCreativeDelivery!$I$2:$I$500,0)),"")</f>
        <v>0000023</v>
      </c>
    </row>
    <row r="20" spans="1:15" x14ac:dyDescent="0.3">
      <c r="A20" t="s">
        <v>75</v>
      </c>
      <c r="B20">
        <v>48</v>
      </c>
      <c r="C20">
        <v>12</v>
      </c>
      <c r="D20" s="2">
        <v>0.25</v>
      </c>
      <c r="E20" s="3">
        <v>4</v>
      </c>
      <c r="F20" s="3">
        <v>1</v>
      </c>
      <c r="G20" s="3">
        <v>0.05</v>
      </c>
      <c r="H20" s="3">
        <v>48</v>
      </c>
      <c r="I20" s="3">
        <v>2.4000000000000004</v>
      </c>
      <c r="J20" s="3">
        <v>45.6</v>
      </c>
      <c r="K20" s="2">
        <v>18.999999999999996</v>
      </c>
      <c r="L20" s="7" t="str">
        <f>IFERROR(INDEX(Completed_DailyCreativeDelivery!J$2:J$500,MATCH(Completed_P202AnalyzeKeyword!$A20,Completed_DailyCreativeDelivery!$I$2:$I$500,0)),"")</f>
        <v>F</v>
      </c>
      <c r="M20" s="7" t="str">
        <f>IFERROR(INDEX(Completed_DailyCreativeDelivery!K$2:K$500,MATCH(Completed_P202AnalyzeKeyword!$A20,Completed_DailyCreativeDelivery!$I$2:$I$500,0)),"")</f>
        <v>25</v>
      </c>
      <c r="N20" s="7" t="str">
        <f>IFERROR(INDEX(Completed_DailyCreativeDelivery!L$2:L$500,MATCH(Completed_P202AnalyzeKeyword!$A20,Completed_DailyCreativeDelivery!$I$2:$I$500,0)),"")</f>
        <v>35</v>
      </c>
      <c r="O20" s="7" t="str">
        <f>IFERROR(INDEX(Completed_DailyCreativeDelivery!M$2:M$500,MATCH(Completed_P202AnalyzeKeyword!$A20,Completed_DailyCreativeDelivery!$I$2:$I$500,0)),"")</f>
        <v>0000025</v>
      </c>
    </row>
    <row r="21" spans="1:15" x14ac:dyDescent="0.3">
      <c r="A21" t="s">
        <v>76</v>
      </c>
      <c r="B21">
        <v>122</v>
      </c>
      <c r="C21">
        <v>15</v>
      </c>
      <c r="D21" s="2">
        <v>0.12295081967213115</v>
      </c>
      <c r="E21" s="3">
        <v>4</v>
      </c>
      <c r="F21" s="3">
        <v>0.49180327868852458</v>
      </c>
      <c r="G21" s="3">
        <v>0.05</v>
      </c>
      <c r="H21" s="3">
        <v>60</v>
      </c>
      <c r="I21" s="3">
        <v>6.1000000000000005</v>
      </c>
      <c r="J21" s="3">
        <v>53.9</v>
      </c>
      <c r="K21" s="2">
        <v>8.8360655737704903</v>
      </c>
      <c r="L21" s="7" t="str">
        <f>IFERROR(INDEX(Completed_DailyCreativeDelivery!J$2:J$500,MATCH(Completed_P202AnalyzeKeyword!$A21,Completed_DailyCreativeDelivery!$I$2:$I$500,0)),"")</f>
        <v>F</v>
      </c>
      <c r="M21" s="7" t="str">
        <f>IFERROR(INDEX(Completed_DailyCreativeDelivery!K$2:K$500,MATCH(Completed_P202AnalyzeKeyword!$A21,Completed_DailyCreativeDelivery!$I$2:$I$500,0)),"")</f>
        <v>25</v>
      </c>
      <c r="N21" s="7" t="str">
        <f>IFERROR(INDEX(Completed_DailyCreativeDelivery!L$2:L$500,MATCH(Completed_P202AnalyzeKeyword!$A21,Completed_DailyCreativeDelivery!$I$2:$I$500,0)),"")</f>
        <v>35</v>
      </c>
      <c r="O21" s="7" t="str">
        <f>IFERROR(INDEX(Completed_DailyCreativeDelivery!M$2:M$500,MATCH(Completed_P202AnalyzeKeyword!$A21,Completed_DailyCreativeDelivery!$I$2:$I$500,0)),"")</f>
        <v>0000007</v>
      </c>
    </row>
    <row r="22" spans="1:15" x14ac:dyDescent="0.3">
      <c r="A22" t="s">
        <v>77</v>
      </c>
      <c r="B22">
        <v>198</v>
      </c>
      <c r="C22">
        <v>27</v>
      </c>
      <c r="D22" s="2">
        <v>0.13636363636363635</v>
      </c>
      <c r="E22" s="3">
        <v>4</v>
      </c>
      <c r="F22" s="3">
        <v>0.54545454545454541</v>
      </c>
      <c r="G22" s="3">
        <v>0.05</v>
      </c>
      <c r="H22" s="3">
        <v>108</v>
      </c>
      <c r="I22" s="3">
        <v>9.9</v>
      </c>
      <c r="J22" s="3">
        <v>98.1</v>
      </c>
      <c r="K22" s="2">
        <v>9.9090909090909083</v>
      </c>
      <c r="L22" s="7" t="str">
        <f>IFERROR(INDEX(Completed_DailyCreativeDelivery!J$2:J$500,MATCH(Completed_P202AnalyzeKeyword!$A22,Completed_DailyCreativeDelivery!$I$2:$I$500,0)),"")</f>
        <v>F</v>
      </c>
      <c r="M22" s="7" t="str">
        <f>IFERROR(INDEX(Completed_DailyCreativeDelivery!K$2:K$500,MATCH(Completed_P202AnalyzeKeyword!$A22,Completed_DailyCreativeDelivery!$I$2:$I$500,0)),"")</f>
        <v>25</v>
      </c>
      <c r="N22" s="7" t="str">
        <f>IFERROR(INDEX(Completed_DailyCreativeDelivery!L$2:L$500,MATCH(Completed_P202AnalyzeKeyword!$A22,Completed_DailyCreativeDelivery!$I$2:$I$500,0)),"")</f>
        <v>35</v>
      </c>
      <c r="O22" s="7" t="str">
        <f>IFERROR(INDEX(Completed_DailyCreativeDelivery!M$2:M$500,MATCH(Completed_P202AnalyzeKeyword!$A22,Completed_DailyCreativeDelivery!$I$2:$I$500,0)),"")</f>
        <v>0000002</v>
      </c>
    </row>
    <row r="23" spans="1:15" x14ac:dyDescent="0.3">
      <c r="A23" t="s">
        <v>78</v>
      </c>
      <c r="B23">
        <v>244</v>
      </c>
      <c r="C23">
        <v>43</v>
      </c>
      <c r="D23" s="2">
        <v>0.17622950819672131</v>
      </c>
      <c r="E23" s="3">
        <v>4</v>
      </c>
      <c r="F23" s="3">
        <v>0.70491803278688525</v>
      </c>
      <c r="G23" s="3">
        <v>0.05</v>
      </c>
      <c r="H23" s="3">
        <v>172</v>
      </c>
      <c r="I23" s="3">
        <v>12.200000000000001</v>
      </c>
      <c r="J23" s="3">
        <v>159.80000000000001</v>
      </c>
      <c r="K23" s="2">
        <v>13.098360655737705</v>
      </c>
      <c r="L23" s="7" t="str">
        <f>IFERROR(INDEX(Completed_DailyCreativeDelivery!J$2:J$500,MATCH(Completed_P202AnalyzeKeyword!$A23,Completed_DailyCreativeDelivery!$I$2:$I$500,0)),"")</f>
        <v>F</v>
      </c>
      <c r="M23" s="7" t="str">
        <f>IFERROR(INDEX(Completed_DailyCreativeDelivery!K$2:K$500,MATCH(Completed_P202AnalyzeKeyword!$A23,Completed_DailyCreativeDelivery!$I$2:$I$500,0)),"")</f>
        <v>25</v>
      </c>
      <c r="N23" s="7" t="str">
        <f>IFERROR(INDEX(Completed_DailyCreativeDelivery!L$2:L$500,MATCH(Completed_P202AnalyzeKeyword!$A23,Completed_DailyCreativeDelivery!$I$2:$I$500,0)),"")</f>
        <v>35</v>
      </c>
      <c r="O23" s="7" t="str">
        <f>IFERROR(INDEX(Completed_DailyCreativeDelivery!M$2:M$500,MATCH(Completed_P202AnalyzeKeyword!$A23,Completed_DailyCreativeDelivery!$I$2:$I$500,0)),"")</f>
        <v>0000009</v>
      </c>
    </row>
    <row r="24" spans="1:15" x14ac:dyDescent="0.3">
      <c r="A24" t="s">
        <v>79</v>
      </c>
      <c r="B24">
        <v>98</v>
      </c>
      <c r="C24">
        <v>18</v>
      </c>
      <c r="D24" s="2">
        <v>0.18367346938775511</v>
      </c>
      <c r="E24" s="3">
        <v>4</v>
      </c>
      <c r="F24" s="3">
        <v>0.73469387755102045</v>
      </c>
      <c r="G24" s="3">
        <v>0.05</v>
      </c>
      <c r="H24" s="3">
        <v>72</v>
      </c>
      <c r="I24" s="3">
        <v>4.9000000000000004</v>
      </c>
      <c r="J24" s="3">
        <v>67.099999999999994</v>
      </c>
      <c r="K24" s="2">
        <v>13.693877551020407</v>
      </c>
      <c r="L24" s="7" t="str">
        <f>IFERROR(INDEX(Completed_DailyCreativeDelivery!J$2:J$500,MATCH(Completed_P202AnalyzeKeyword!$A24,Completed_DailyCreativeDelivery!$I$2:$I$500,0)),"")</f>
        <v>F</v>
      </c>
      <c r="M24" s="7" t="str">
        <f>IFERROR(INDEX(Completed_DailyCreativeDelivery!K$2:K$500,MATCH(Completed_P202AnalyzeKeyword!$A24,Completed_DailyCreativeDelivery!$I$2:$I$500,0)),"")</f>
        <v>25</v>
      </c>
      <c r="N24" s="7" t="str">
        <f>IFERROR(INDEX(Completed_DailyCreativeDelivery!L$2:L$500,MATCH(Completed_P202AnalyzeKeyword!$A24,Completed_DailyCreativeDelivery!$I$2:$I$500,0)),"")</f>
        <v>35</v>
      </c>
      <c r="O24" s="7" t="str">
        <f>IFERROR(INDEX(Completed_DailyCreativeDelivery!M$2:M$500,MATCH(Completed_P202AnalyzeKeyword!$A24,Completed_DailyCreativeDelivery!$I$2:$I$500,0)),"")</f>
        <v>0000011</v>
      </c>
    </row>
    <row r="25" spans="1:15" x14ac:dyDescent="0.3">
      <c r="A25" t="s">
        <v>80</v>
      </c>
      <c r="B25">
        <v>286</v>
      </c>
      <c r="C25">
        <v>41</v>
      </c>
      <c r="D25" s="2">
        <v>0.14335664335664336</v>
      </c>
      <c r="E25" s="3">
        <v>4</v>
      </c>
      <c r="F25" s="3">
        <v>0.57342657342657344</v>
      </c>
      <c r="G25" s="3">
        <v>0.05</v>
      </c>
      <c r="H25" s="3">
        <v>164</v>
      </c>
      <c r="I25" s="3">
        <v>14.3</v>
      </c>
      <c r="J25" s="3">
        <v>149.69999999999999</v>
      </c>
      <c r="K25" s="2">
        <v>10.468531468531467</v>
      </c>
      <c r="L25" s="7" t="str">
        <f>IFERROR(INDEX(Completed_DailyCreativeDelivery!J$2:J$500,MATCH(Completed_P202AnalyzeKeyword!$A25,Completed_DailyCreativeDelivery!$I$2:$I$500,0)),"")</f>
        <v>F</v>
      </c>
      <c r="M25" s="7" t="str">
        <f>IFERROR(INDEX(Completed_DailyCreativeDelivery!K$2:K$500,MATCH(Completed_P202AnalyzeKeyword!$A25,Completed_DailyCreativeDelivery!$I$2:$I$500,0)),"")</f>
        <v>41</v>
      </c>
      <c r="N25" s="7" t="str">
        <f>IFERROR(INDEX(Completed_DailyCreativeDelivery!L$2:L$500,MATCH(Completed_P202AnalyzeKeyword!$A25,Completed_DailyCreativeDelivery!$I$2:$I$500,0)),"")</f>
        <v>60</v>
      </c>
      <c r="O25" s="7" t="str">
        <f>IFERROR(INDEX(Completed_DailyCreativeDelivery!M$2:M$500,MATCH(Completed_P202AnalyzeKeyword!$A25,Completed_DailyCreativeDelivery!$I$2:$I$500,0)),"")</f>
        <v>0000012</v>
      </c>
    </row>
    <row r="26" spans="1:15" x14ac:dyDescent="0.3">
      <c r="A26" t="s">
        <v>81</v>
      </c>
      <c r="B26">
        <v>340</v>
      </c>
      <c r="C26">
        <v>67</v>
      </c>
      <c r="D26" s="2">
        <v>0.19705882352941176</v>
      </c>
      <c r="E26" s="3">
        <v>4</v>
      </c>
      <c r="F26" s="3">
        <v>0.78823529411764703</v>
      </c>
      <c r="G26" s="3">
        <v>0.05</v>
      </c>
      <c r="H26" s="3">
        <v>268</v>
      </c>
      <c r="I26" s="3">
        <v>17</v>
      </c>
      <c r="J26" s="3">
        <v>251</v>
      </c>
      <c r="K26" s="2">
        <v>14.764705882352942</v>
      </c>
      <c r="L26" s="7" t="str">
        <f>IFERROR(INDEX(Completed_DailyCreativeDelivery!J$2:J$500,MATCH(Completed_P202AnalyzeKeyword!$A26,Completed_DailyCreativeDelivery!$I$2:$I$500,0)),"")</f>
        <v>F</v>
      </c>
      <c r="M26" s="7" t="str">
        <f>IFERROR(INDEX(Completed_DailyCreativeDelivery!K$2:K$500,MATCH(Completed_P202AnalyzeKeyword!$A26,Completed_DailyCreativeDelivery!$I$2:$I$500,0)),"")</f>
        <v>41</v>
      </c>
      <c r="N26" s="7" t="str">
        <f>IFERROR(INDEX(Completed_DailyCreativeDelivery!L$2:L$500,MATCH(Completed_P202AnalyzeKeyword!$A26,Completed_DailyCreativeDelivery!$I$2:$I$500,0)),"")</f>
        <v>60</v>
      </c>
      <c r="O26" s="7" t="str">
        <f>IFERROR(INDEX(Completed_DailyCreativeDelivery!M$2:M$500,MATCH(Completed_P202AnalyzeKeyword!$A26,Completed_DailyCreativeDelivery!$I$2:$I$500,0)),"")</f>
        <v>0000017</v>
      </c>
    </row>
    <row r="27" spans="1:15" x14ac:dyDescent="0.3">
      <c r="A27" t="s">
        <v>82</v>
      </c>
      <c r="B27">
        <v>198</v>
      </c>
      <c r="C27">
        <v>38</v>
      </c>
      <c r="D27" s="2">
        <v>0.19191919191919191</v>
      </c>
      <c r="E27" s="3">
        <v>4</v>
      </c>
      <c r="F27" s="3">
        <v>0.76767676767676762</v>
      </c>
      <c r="G27" s="3">
        <v>0.05</v>
      </c>
      <c r="H27" s="3">
        <v>152</v>
      </c>
      <c r="I27" s="3">
        <v>9.9</v>
      </c>
      <c r="J27" s="3">
        <v>142.1</v>
      </c>
      <c r="K27" s="2">
        <v>14.353535353535353</v>
      </c>
      <c r="L27" s="7" t="str">
        <f>IFERROR(INDEX(Completed_DailyCreativeDelivery!J$2:J$500,MATCH(Completed_P202AnalyzeKeyword!$A27,Completed_DailyCreativeDelivery!$I$2:$I$500,0)),"")</f>
        <v>F</v>
      </c>
      <c r="M27" s="7" t="str">
        <f>IFERROR(INDEX(Completed_DailyCreativeDelivery!K$2:K$500,MATCH(Completed_P202AnalyzeKeyword!$A27,Completed_DailyCreativeDelivery!$I$2:$I$500,0)),"")</f>
        <v>41</v>
      </c>
      <c r="N27" s="7" t="str">
        <f>IFERROR(INDEX(Completed_DailyCreativeDelivery!L$2:L$500,MATCH(Completed_P202AnalyzeKeyword!$A27,Completed_DailyCreativeDelivery!$I$2:$I$500,0)),"")</f>
        <v>60</v>
      </c>
      <c r="O27" s="7" t="str">
        <f>IFERROR(INDEX(Completed_DailyCreativeDelivery!M$2:M$500,MATCH(Completed_P202AnalyzeKeyword!$A27,Completed_DailyCreativeDelivery!$I$2:$I$500,0)),"")</f>
        <v>0000018</v>
      </c>
    </row>
    <row r="28" spans="1:15" x14ac:dyDescent="0.3">
      <c r="A28" t="s">
        <v>83</v>
      </c>
      <c r="B28">
        <v>344</v>
      </c>
      <c r="C28">
        <v>89</v>
      </c>
      <c r="D28" s="2">
        <v>0.25872093023255816</v>
      </c>
      <c r="E28" s="3">
        <v>4</v>
      </c>
      <c r="F28" s="3">
        <v>1.0348837209302326</v>
      </c>
      <c r="G28" s="3">
        <v>0.05</v>
      </c>
      <c r="H28" s="3">
        <v>356</v>
      </c>
      <c r="I28" s="3">
        <v>17.2</v>
      </c>
      <c r="J28" s="3">
        <v>338.8</v>
      </c>
      <c r="K28" s="2">
        <v>19.697674418604652</v>
      </c>
      <c r="L28" s="7" t="str">
        <f>IFERROR(INDEX(Completed_DailyCreativeDelivery!J$2:J$500,MATCH(Completed_P202AnalyzeKeyword!$A28,Completed_DailyCreativeDelivery!$I$2:$I$500,0)),"")</f>
        <v>F</v>
      </c>
      <c r="M28" s="7" t="str">
        <f>IFERROR(INDEX(Completed_DailyCreativeDelivery!K$2:K$500,MATCH(Completed_P202AnalyzeKeyword!$A28,Completed_DailyCreativeDelivery!$I$2:$I$500,0)),"")</f>
        <v>41</v>
      </c>
      <c r="N28" s="7" t="str">
        <f>IFERROR(INDEX(Completed_DailyCreativeDelivery!L$2:L$500,MATCH(Completed_P202AnalyzeKeyword!$A28,Completed_DailyCreativeDelivery!$I$2:$I$500,0)),"")</f>
        <v>60</v>
      </c>
      <c r="O28" s="7" t="str">
        <f>IFERROR(INDEX(Completed_DailyCreativeDelivery!M$2:M$500,MATCH(Completed_P202AnalyzeKeyword!$A28,Completed_DailyCreativeDelivery!$I$2:$I$500,0)),"")</f>
        <v>0000021</v>
      </c>
    </row>
    <row r="29" spans="1:15" x14ac:dyDescent="0.3">
      <c r="A29" t="s">
        <v>84</v>
      </c>
      <c r="B29">
        <v>248</v>
      </c>
      <c r="C29">
        <v>58</v>
      </c>
      <c r="D29" s="2">
        <v>0.23387096774193547</v>
      </c>
      <c r="E29" s="3">
        <v>4</v>
      </c>
      <c r="F29" s="3">
        <v>0.93548387096774188</v>
      </c>
      <c r="G29" s="3">
        <v>0.05</v>
      </c>
      <c r="H29" s="3">
        <v>232</v>
      </c>
      <c r="I29" s="3">
        <v>12.4</v>
      </c>
      <c r="J29" s="3">
        <v>219.6</v>
      </c>
      <c r="K29" s="2">
        <v>17.709677419354836</v>
      </c>
      <c r="L29" s="7" t="str">
        <f>IFERROR(INDEX(Completed_DailyCreativeDelivery!J$2:J$500,MATCH(Completed_P202AnalyzeKeyword!$A29,Completed_DailyCreativeDelivery!$I$2:$I$500,0)),"")</f>
        <v>F</v>
      </c>
      <c r="M29" s="7" t="str">
        <f>IFERROR(INDEX(Completed_DailyCreativeDelivery!K$2:K$500,MATCH(Completed_P202AnalyzeKeyword!$A29,Completed_DailyCreativeDelivery!$I$2:$I$500,0)),"")</f>
        <v>41</v>
      </c>
      <c r="N29" s="7" t="str">
        <f>IFERROR(INDEX(Completed_DailyCreativeDelivery!L$2:L$500,MATCH(Completed_P202AnalyzeKeyword!$A29,Completed_DailyCreativeDelivery!$I$2:$I$500,0)),"")</f>
        <v>60</v>
      </c>
      <c r="O29" s="7" t="str">
        <f>IFERROR(INDEX(Completed_DailyCreativeDelivery!M$2:M$500,MATCH(Completed_P202AnalyzeKeyword!$A29,Completed_DailyCreativeDelivery!$I$2:$I$500,0)),"")</f>
        <v>0000023</v>
      </c>
    </row>
    <row r="30" spans="1:15" x14ac:dyDescent="0.3">
      <c r="A30" t="s">
        <v>85</v>
      </c>
      <c r="B30">
        <v>262</v>
      </c>
      <c r="C30">
        <v>72</v>
      </c>
      <c r="D30" s="2">
        <v>0.27480916030534353</v>
      </c>
      <c r="E30" s="3">
        <v>4</v>
      </c>
      <c r="F30" s="3">
        <v>1.0992366412213741</v>
      </c>
      <c r="G30" s="3">
        <v>0.05</v>
      </c>
      <c r="H30" s="3">
        <v>288</v>
      </c>
      <c r="I30" s="3">
        <v>13.100000000000001</v>
      </c>
      <c r="J30" s="3">
        <v>274.89999999999998</v>
      </c>
      <c r="K30" s="2">
        <v>20.984732824427478</v>
      </c>
      <c r="L30" s="7" t="str">
        <f>IFERROR(INDEX(Completed_DailyCreativeDelivery!J$2:J$500,MATCH(Completed_P202AnalyzeKeyword!$A30,Completed_DailyCreativeDelivery!$I$2:$I$500,0)),"")</f>
        <v>F</v>
      </c>
      <c r="M30" s="7" t="str">
        <f>IFERROR(INDEX(Completed_DailyCreativeDelivery!K$2:K$500,MATCH(Completed_P202AnalyzeKeyword!$A30,Completed_DailyCreativeDelivery!$I$2:$I$500,0)),"")</f>
        <v>41</v>
      </c>
      <c r="N30" s="7" t="str">
        <f>IFERROR(INDEX(Completed_DailyCreativeDelivery!L$2:L$500,MATCH(Completed_P202AnalyzeKeyword!$A30,Completed_DailyCreativeDelivery!$I$2:$I$500,0)),"")</f>
        <v>60</v>
      </c>
      <c r="O30" s="7" t="str">
        <f>IFERROR(INDEX(Completed_DailyCreativeDelivery!M$2:M$500,MATCH(Completed_P202AnalyzeKeyword!$A30,Completed_DailyCreativeDelivery!$I$2:$I$500,0)),"")</f>
        <v>0000002</v>
      </c>
    </row>
    <row r="31" spans="1:15" x14ac:dyDescent="0.3">
      <c r="A31" t="s">
        <v>86</v>
      </c>
      <c r="B31">
        <v>94</v>
      </c>
      <c r="C31">
        <v>17</v>
      </c>
      <c r="D31" s="2">
        <v>0.18085106382978725</v>
      </c>
      <c r="E31" s="3">
        <v>4</v>
      </c>
      <c r="F31" s="3">
        <v>0.72340425531914898</v>
      </c>
      <c r="G31" s="3">
        <v>0.05</v>
      </c>
      <c r="H31" s="3">
        <v>68</v>
      </c>
      <c r="I31" s="3">
        <v>4.7</v>
      </c>
      <c r="J31" s="3">
        <v>63.3</v>
      </c>
      <c r="K31" s="2">
        <v>13.468085106382977</v>
      </c>
      <c r="L31" s="7" t="str">
        <f>IFERROR(INDEX(Completed_DailyCreativeDelivery!J$2:J$500,MATCH(Completed_P202AnalyzeKeyword!$A31,Completed_DailyCreativeDelivery!$I$2:$I$500,0)),"")</f>
        <v>F</v>
      </c>
      <c r="M31" s="7" t="str">
        <f>IFERROR(INDEX(Completed_DailyCreativeDelivery!K$2:K$500,MATCH(Completed_P202AnalyzeKeyword!$A31,Completed_DailyCreativeDelivery!$I$2:$I$500,0)),"")</f>
        <v>41</v>
      </c>
      <c r="N31" s="7" t="str">
        <f>IFERROR(INDEX(Completed_DailyCreativeDelivery!L$2:L$500,MATCH(Completed_P202AnalyzeKeyword!$A31,Completed_DailyCreativeDelivery!$I$2:$I$500,0)),"")</f>
        <v>60</v>
      </c>
      <c r="O31" s="7" t="str">
        <f>IFERROR(INDEX(Completed_DailyCreativeDelivery!M$2:M$500,MATCH(Completed_P202AnalyzeKeyword!$A31,Completed_DailyCreativeDelivery!$I$2:$I$500,0)),"")</f>
        <v>0000007</v>
      </c>
    </row>
    <row r="32" spans="1:15" x14ac:dyDescent="0.3">
      <c r="A32" t="s">
        <v>87</v>
      </c>
      <c r="B32">
        <v>96</v>
      </c>
      <c r="C32">
        <v>25</v>
      </c>
      <c r="D32" s="2">
        <v>0.26041666666666669</v>
      </c>
      <c r="E32" s="3">
        <v>4</v>
      </c>
      <c r="F32" s="3">
        <v>1.0416666666666667</v>
      </c>
      <c r="G32" s="3">
        <v>0.05</v>
      </c>
      <c r="H32" s="3">
        <v>100</v>
      </c>
      <c r="I32" s="3">
        <v>4.8000000000000007</v>
      </c>
      <c r="J32" s="3">
        <v>95.2</v>
      </c>
      <c r="K32" s="2">
        <v>19.833333333333332</v>
      </c>
      <c r="L32" s="7" t="str">
        <f>IFERROR(INDEX(Completed_DailyCreativeDelivery!J$2:J$500,MATCH(Completed_P202AnalyzeKeyword!$A32,Completed_DailyCreativeDelivery!$I$2:$I$500,0)),"")</f>
        <v>F</v>
      </c>
      <c r="M32" s="7" t="str">
        <f>IFERROR(INDEX(Completed_DailyCreativeDelivery!K$2:K$500,MATCH(Completed_P202AnalyzeKeyword!$A32,Completed_DailyCreativeDelivery!$I$2:$I$500,0)),"")</f>
        <v>41</v>
      </c>
      <c r="N32" s="7" t="str">
        <f>IFERROR(INDEX(Completed_DailyCreativeDelivery!L$2:L$500,MATCH(Completed_P202AnalyzeKeyword!$A32,Completed_DailyCreativeDelivery!$I$2:$I$500,0)),"")</f>
        <v>60</v>
      </c>
      <c r="O32" s="7" t="str">
        <f>IFERROR(INDEX(Completed_DailyCreativeDelivery!M$2:M$500,MATCH(Completed_P202AnalyzeKeyword!$A32,Completed_DailyCreativeDelivery!$I$2:$I$500,0)),"")</f>
        <v>0000009</v>
      </c>
    </row>
    <row r="33" spans="1:15" x14ac:dyDescent="0.3">
      <c r="A33" t="s">
        <v>80</v>
      </c>
      <c r="B33">
        <v>286</v>
      </c>
      <c r="C33">
        <v>83</v>
      </c>
      <c r="D33" s="2">
        <v>0.29020979020979021</v>
      </c>
      <c r="E33" s="3">
        <v>4</v>
      </c>
      <c r="F33" s="3">
        <v>1.1608391608391608</v>
      </c>
      <c r="G33" s="3">
        <v>0.05</v>
      </c>
      <c r="H33" s="3">
        <v>332</v>
      </c>
      <c r="I33" s="3">
        <v>14.3</v>
      </c>
      <c r="J33" s="3">
        <v>317.7</v>
      </c>
      <c r="K33" s="2">
        <v>22.216783216783217</v>
      </c>
      <c r="L33" s="7" t="str">
        <f>IFERROR(INDEX(Completed_DailyCreativeDelivery!J$2:J$500,MATCH(Completed_P202AnalyzeKeyword!$A33,Completed_DailyCreativeDelivery!$I$2:$I$500,0)),"")</f>
        <v>F</v>
      </c>
      <c r="M33" s="7" t="str">
        <f>IFERROR(INDEX(Completed_DailyCreativeDelivery!K$2:K$500,MATCH(Completed_P202AnalyzeKeyword!$A33,Completed_DailyCreativeDelivery!$I$2:$I$500,0)),"")</f>
        <v>41</v>
      </c>
      <c r="N33" s="7" t="str">
        <f>IFERROR(INDEX(Completed_DailyCreativeDelivery!L$2:L$500,MATCH(Completed_P202AnalyzeKeyword!$A33,Completed_DailyCreativeDelivery!$I$2:$I$500,0)),"")</f>
        <v>60</v>
      </c>
      <c r="O33" s="7" t="str">
        <f>IFERROR(INDEX(Completed_DailyCreativeDelivery!M$2:M$500,MATCH(Completed_P202AnalyzeKeyword!$A33,Completed_DailyCreativeDelivery!$I$2:$I$500,0)),"")</f>
        <v>0000012</v>
      </c>
    </row>
    <row r="34" spans="1:15" x14ac:dyDescent="0.3">
      <c r="A34" t="s">
        <v>81</v>
      </c>
      <c r="B34">
        <v>340</v>
      </c>
      <c r="C34">
        <v>36</v>
      </c>
      <c r="D34" s="2">
        <v>0.10588235294117647</v>
      </c>
      <c r="E34" s="3">
        <v>4</v>
      </c>
      <c r="F34" s="3">
        <v>0.42352941176470588</v>
      </c>
      <c r="G34" s="3">
        <v>0.05</v>
      </c>
      <c r="H34" s="3">
        <v>144</v>
      </c>
      <c r="I34" s="3">
        <v>17</v>
      </c>
      <c r="J34" s="3">
        <v>127</v>
      </c>
      <c r="K34" s="2">
        <v>7.4705882352941178</v>
      </c>
      <c r="L34" s="7" t="str">
        <f>IFERROR(INDEX(Completed_DailyCreativeDelivery!J$2:J$500,MATCH(Completed_P202AnalyzeKeyword!$A34,Completed_DailyCreativeDelivery!$I$2:$I$500,0)),"")</f>
        <v>F</v>
      </c>
      <c r="M34" s="7" t="str">
        <f>IFERROR(INDEX(Completed_DailyCreativeDelivery!K$2:K$500,MATCH(Completed_P202AnalyzeKeyword!$A34,Completed_DailyCreativeDelivery!$I$2:$I$500,0)),"")</f>
        <v>41</v>
      </c>
      <c r="N34" s="7" t="str">
        <f>IFERROR(INDEX(Completed_DailyCreativeDelivery!L$2:L$500,MATCH(Completed_P202AnalyzeKeyword!$A34,Completed_DailyCreativeDelivery!$I$2:$I$500,0)),"")</f>
        <v>60</v>
      </c>
      <c r="O34" s="7" t="str">
        <f>IFERROR(INDEX(Completed_DailyCreativeDelivery!M$2:M$500,MATCH(Completed_P202AnalyzeKeyword!$A34,Completed_DailyCreativeDelivery!$I$2:$I$500,0)),"")</f>
        <v>0000017</v>
      </c>
    </row>
    <row r="35" spans="1:15" x14ac:dyDescent="0.3">
      <c r="A35" t="s">
        <v>88</v>
      </c>
      <c r="B35">
        <v>194</v>
      </c>
      <c r="C35">
        <v>47</v>
      </c>
      <c r="D35" s="2">
        <v>0.2422680412371134</v>
      </c>
      <c r="E35" s="3">
        <v>4</v>
      </c>
      <c r="F35" s="3">
        <v>0.96907216494845361</v>
      </c>
      <c r="G35" s="3">
        <v>0.05</v>
      </c>
      <c r="H35" s="3">
        <v>188</v>
      </c>
      <c r="I35" s="3">
        <v>9.7000000000000011</v>
      </c>
      <c r="J35" s="3">
        <v>178.3</v>
      </c>
      <c r="K35" s="2">
        <v>18.381443298969071</v>
      </c>
      <c r="L35" s="7" t="str">
        <f>IFERROR(INDEX(Completed_DailyCreativeDelivery!J$2:J$500,MATCH(Completed_P202AnalyzeKeyword!$A35,Completed_DailyCreativeDelivery!$I$2:$I$500,0)),"")</f>
        <v>F</v>
      </c>
      <c r="M35" s="7" t="str">
        <f>IFERROR(INDEX(Completed_DailyCreativeDelivery!K$2:K$500,MATCH(Completed_P202AnalyzeKeyword!$A35,Completed_DailyCreativeDelivery!$I$2:$I$500,0)),"")</f>
        <v>41</v>
      </c>
      <c r="N35" s="7" t="str">
        <f>IFERROR(INDEX(Completed_DailyCreativeDelivery!L$2:L$500,MATCH(Completed_P202AnalyzeKeyword!$A35,Completed_DailyCreativeDelivery!$I$2:$I$500,0)),"")</f>
        <v>60</v>
      </c>
      <c r="O35" s="7" t="str">
        <f>IFERROR(INDEX(Completed_DailyCreativeDelivery!M$2:M$500,MATCH(Completed_P202AnalyzeKeyword!$A35,Completed_DailyCreativeDelivery!$I$2:$I$500,0)),"")</f>
        <v>0000020</v>
      </c>
    </row>
    <row r="36" spans="1:15" x14ac:dyDescent="0.3">
      <c r="A36" t="s">
        <v>83</v>
      </c>
      <c r="B36">
        <v>344</v>
      </c>
      <c r="C36">
        <v>38</v>
      </c>
      <c r="D36" s="2">
        <v>0.11046511627906977</v>
      </c>
      <c r="E36" s="3">
        <v>4</v>
      </c>
      <c r="F36" s="3">
        <v>0.44186046511627908</v>
      </c>
      <c r="G36" s="3">
        <v>0.05</v>
      </c>
      <c r="H36" s="3">
        <v>152</v>
      </c>
      <c r="I36" s="3">
        <v>17.2</v>
      </c>
      <c r="J36" s="3">
        <v>134.80000000000001</v>
      </c>
      <c r="K36" s="2">
        <v>7.837209302325582</v>
      </c>
      <c r="L36" s="7" t="str">
        <f>IFERROR(INDEX(Completed_DailyCreativeDelivery!J$2:J$500,MATCH(Completed_P202AnalyzeKeyword!$A36,Completed_DailyCreativeDelivery!$I$2:$I$500,0)),"")</f>
        <v>F</v>
      </c>
      <c r="M36" s="7" t="str">
        <f>IFERROR(INDEX(Completed_DailyCreativeDelivery!K$2:K$500,MATCH(Completed_P202AnalyzeKeyword!$A36,Completed_DailyCreativeDelivery!$I$2:$I$500,0)),"")</f>
        <v>41</v>
      </c>
      <c r="N36" s="7" t="str">
        <f>IFERROR(INDEX(Completed_DailyCreativeDelivery!L$2:L$500,MATCH(Completed_P202AnalyzeKeyword!$A36,Completed_DailyCreativeDelivery!$I$2:$I$500,0)),"")</f>
        <v>60</v>
      </c>
      <c r="O36" s="7" t="str">
        <f>IFERROR(INDEX(Completed_DailyCreativeDelivery!M$2:M$500,MATCH(Completed_P202AnalyzeKeyword!$A36,Completed_DailyCreativeDelivery!$I$2:$I$500,0)),"")</f>
        <v>0000021</v>
      </c>
    </row>
    <row r="37" spans="1:15" x14ac:dyDescent="0.3">
      <c r="A37" t="s">
        <v>85</v>
      </c>
      <c r="B37">
        <v>262</v>
      </c>
      <c r="C37">
        <v>84</v>
      </c>
      <c r="D37" s="2">
        <v>0.32061068702290074</v>
      </c>
      <c r="E37" s="3">
        <v>4</v>
      </c>
      <c r="F37" s="3">
        <v>1.282442748091603</v>
      </c>
      <c r="G37" s="3">
        <v>0.05</v>
      </c>
      <c r="H37" s="3">
        <v>336</v>
      </c>
      <c r="I37" s="3">
        <v>13.100000000000001</v>
      </c>
      <c r="J37" s="3">
        <v>322.89999999999998</v>
      </c>
      <c r="K37" s="2">
        <v>24.648854961832058</v>
      </c>
      <c r="L37" s="7" t="str">
        <f>IFERROR(INDEX(Completed_DailyCreativeDelivery!J$2:J$500,MATCH(Completed_P202AnalyzeKeyword!$A37,Completed_DailyCreativeDelivery!$I$2:$I$500,0)),"")</f>
        <v>F</v>
      </c>
      <c r="M37" s="7" t="str">
        <f>IFERROR(INDEX(Completed_DailyCreativeDelivery!K$2:K$500,MATCH(Completed_P202AnalyzeKeyword!$A37,Completed_DailyCreativeDelivery!$I$2:$I$500,0)),"")</f>
        <v>41</v>
      </c>
      <c r="N37" s="7" t="str">
        <f>IFERROR(INDEX(Completed_DailyCreativeDelivery!L$2:L$500,MATCH(Completed_P202AnalyzeKeyword!$A37,Completed_DailyCreativeDelivery!$I$2:$I$500,0)),"")</f>
        <v>60</v>
      </c>
      <c r="O37" s="7" t="str">
        <f>IFERROR(INDEX(Completed_DailyCreativeDelivery!M$2:M$500,MATCH(Completed_P202AnalyzeKeyword!$A37,Completed_DailyCreativeDelivery!$I$2:$I$500,0)),"")</f>
        <v>0000002</v>
      </c>
    </row>
    <row r="38" spans="1:15" x14ac:dyDescent="0.3">
      <c r="L38" s="7" t="str">
        <f>IFERROR(INDEX(Completed_DailyCreativeDelivery!J$2:J$500,MATCH(Completed_P202AnalyzeKeyword!$A38,Completed_DailyCreativeDelivery!$I$2:$I$500,0)),"")</f>
        <v/>
      </c>
      <c r="M38" s="7" t="str">
        <f>IFERROR(INDEX(Completed_DailyCreativeDelivery!K$2:K$500,MATCH(Completed_P202AnalyzeKeyword!$A38,Completed_DailyCreativeDelivery!$I$2:$I$500,0)),"")</f>
        <v/>
      </c>
      <c r="N38" s="7" t="str">
        <f>IFERROR(INDEX(Completed_DailyCreativeDelivery!L$2:L$500,MATCH(Completed_P202AnalyzeKeyword!$A38,Completed_DailyCreativeDelivery!$I$2:$I$500,0)),"")</f>
        <v/>
      </c>
      <c r="O38" s="7" t="str">
        <f>IFERROR(INDEX(Completed_DailyCreativeDelivery!M$2:M$500,MATCH(Completed_P202AnalyzeKeyword!$A38,Completed_DailyCreativeDelivery!$I$2:$I$500,0)),"")</f>
        <v/>
      </c>
    </row>
    <row r="39" spans="1:15" x14ac:dyDescent="0.3">
      <c r="L39" s="7" t="str">
        <f>IFERROR(INDEX(Completed_DailyCreativeDelivery!J$2:J$500,MATCH(Completed_P202AnalyzeKeyword!$A39,Completed_DailyCreativeDelivery!$I$2:$I$500,0)),"")</f>
        <v/>
      </c>
      <c r="M39" s="7" t="str">
        <f>IFERROR(INDEX(Completed_DailyCreativeDelivery!K$2:K$500,MATCH(Completed_P202AnalyzeKeyword!$A39,Completed_DailyCreativeDelivery!$I$2:$I$500,0)),"")</f>
        <v/>
      </c>
      <c r="N39" s="7" t="str">
        <f>IFERROR(INDEX(Completed_DailyCreativeDelivery!L$2:L$500,MATCH(Completed_P202AnalyzeKeyword!$A39,Completed_DailyCreativeDelivery!$I$2:$I$500,0)),"")</f>
        <v/>
      </c>
      <c r="O39" s="7" t="str">
        <f>IFERROR(INDEX(Completed_DailyCreativeDelivery!M$2:M$500,MATCH(Completed_P202AnalyzeKeyword!$A39,Completed_DailyCreativeDelivery!$I$2:$I$500,0)),"")</f>
        <v/>
      </c>
    </row>
    <row r="40" spans="1:15" x14ac:dyDescent="0.3">
      <c r="L40" s="7" t="str">
        <f>IFERROR(INDEX(Completed_DailyCreativeDelivery!J$2:J$500,MATCH(Completed_P202AnalyzeKeyword!$A40,Completed_DailyCreativeDelivery!$I$2:$I$500,0)),"")</f>
        <v/>
      </c>
      <c r="M40" s="7" t="str">
        <f>IFERROR(INDEX(Completed_DailyCreativeDelivery!K$2:K$500,MATCH(Completed_P202AnalyzeKeyword!$A40,Completed_DailyCreativeDelivery!$I$2:$I$500,0)),"")</f>
        <v/>
      </c>
      <c r="N40" s="7" t="str">
        <f>IFERROR(INDEX(Completed_DailyCreativeDelivery!L$2:L$500,MATCH(Completed_P202AnalyzeKeyword!$A40,Completed_DailyCreativeDelivery!$I$2:$I$500,0)),"")</f>
        <v/>
      </c>
      <c r="O40" s="7" t="str">
        <f>IFERROR(INDEX(Completed_DailyCreativeDelivery!M$2:M$500,MATCH(Completed_P202AnalyzeKeyword!$A40,Completed_DailyCreativeDelivery!$I$2:$I$500,0)),"")</f>
        <v/>
      </c>
    </row>
    <row r="41" spans="1:15" x14ac:dyDescent="0.3">
      <c r="L41" s="7" t="str">
        <f>IFERROR(INDEX(Completed_DailyCreativeDelivery!J$2:J$500,MATCH(Completed_P202AnalyzeKeyword!$A41,Completed_DailyCreativeDelivery!$I$2:$I$500,0)),"")</f>
        <v/>
      </c>
      <c r="M41" s="7" t="str">
        <f>IFERROR(INDEX(Completed_DailyCreativeDelivery!K$2:K$500,MATCH(Completed_P202AnalyzeKeyword!$A41,Completed_DailyCreativeDelivery!$I$2:$I$500,0)),"")</f>
        <v/>
      </c>
      <c r="N41" s="7" t="str">
        <f>IFERROR(INDEX(Completed_DailyCreativeDelivery!L$2:L$500,MATCH(Completed_P202AnalyzeKeyword!$A41,Completed_DailyCreativeDelivery!$I$2:$I$500,0)),"")</f>
        <v/>
      </c>
      <c r="O41" s="7" t="str">
        <f>IFERROR(INDEX(Completed_DailyCreativeDelivery!M$2:M$500,MATCH(Completed_P202AnalyzeKeyword!$A41,Completed_DailyCreativeDelivery!$I$2:$I$500,0)),"")</f>
        <v/>
      </c>
    </row>
    <row r="42" spans="1:15" x14ac:dyDescent="0.3">
      <c r="L42" s="7" t="str">
        <f>IFERROR(INDEX(Completed_DailyCreativeDelivery!J$2:J$500,MATCH(Completed_P202AnalyzeKeyword!$A42,Completed_DailyCreativeDelivery!$I$2:$I$500,0)),"")</f>
        <v/>
      </c>
      <c r="M42" s="7" t="str">
        <f>IFERROR(INDEX(Completed_DailyCreativeDelivery!K$2:K$500,MATCH(Completed_P202AnalyzeKeyword!$A42,Completed_DailyCreativeDelivery!$I$2:$I$500,0)),"")</f>
        <v/>
      </c>
      <c r="N42" s="7" t="str">
        <f>IFERROR(INDEX(Completed_DailyCreativeDelivery!L$2:L$500,MATCH(Completed_P202AnalyzeKeyword!$A42,Completed_DailyCreativeDelivery!$I$2:$I$500,0)),"")</f>
        <v/>
      </c>
      <c r="O42" s="7" t="str">
        <f>IFERROR(INDEX(Completed_DailyCreativeDelivery!M$2:M$500,MATCH(Completed_P202AnalyzeKeyword!$A42,Completed_DailyCreativeDelivery!$I$2:$I$500,0)),"")</f>
        <v/>
      </c>
    </row>
    <row r="43" spans="1:15" x14ac:dyDescent="0.3">
      <c r="L43" s="7" t="str">
        <f>IFERROR(INDEX(Completed_DailyCreativeDelivery!J$2:J$500,MATCH(Completed_P202AnalyzeKeyword!$A43,Completed_DailyCreativeDelivery!$I$2:$I$500,0)),"")</f>
        <v/>
      </c>
      <c r="M43" s="7" t="str">
        <f>IFERROR(INDEX(Completed_DailyCreativeDelivery!K$2:K$500,MATCH(Completed_P202AnalyzeKeyword!$A43,Completed_DailyCreativeDelivery!$I$2:$I$500,0)),"")</f>
        <v/>
      </c>
      <c r="N43" s="7" t="str">
        <f>IFERROR(INDEX(Completed_DailyCreativeDelivery!L$2:L$500,MATCH(Completed_P202AnalyzeKeyword!$A43,Completed_DailyCreativeDelivery!$I$2:$I$500,0)),"")</f>
        <v/>
      </c>
      <c r="O43" s="7" t="str">
        <f>IFERROR(INDEX(Completed_DailyCreativeDelivery!M$2:M$500,MATCH(Completed_P202AnalyzeKeyword!$A43,Completed_DailyCreativeDelivery!$I$2:$I$500,0)),"")</f>
        <v/>
      </c>
    </row>
    <row r="44" spans="1:15" x14ac:dyDescent="0.3">
      <c r="L44" s="7" t="str">
        <f>IFERROR(INDEX(Completed_DailyCreativeDelivery!J$2:J$500,MATCH(Completed_P202AnalyzeKeyword!$A44,Completed_DailyCreativeDelivery!$I$2:$I$500,0)),"")</f>
        <v/>
      </c>
      <c r="M44" s="7" t="str">
        <f>IFERROR(INDEX(Completed_DailyCreativeDelivery!K$2:K$500,MATCH(Completed_P202AnalyzeKeyword!$A44,Completed_DailyCreativeDelivery!$I$2:$I$500,0)),"")</f>
        <v/>
      </c>
      <c r="N44" s="7" t="str">
        <f>IFERROR(INDEX(Completed_DailyCreativeDelivery!L$2:L$500,MATCH(Completed_P202AnalyzeKeyword!$A44,Completed_DailyCreativeDelivery!$I$2:$I$500,0)),"")</f>
        <v/>
      </c>
      <c r="O44" s="7" t="str">
        <f>IFERROR(INDEX(Completed_DailyCreativeDelivery!M$2:M$500,MATCH(Completed_P202AnalyzeKeyword!$A44,Completed_DailyCreativeDelivery!$I$2:$I$500,0)),"")</f>
        <v/>
      </c>
    </row>
    <row r="45" spans="1:15" x14ac:dyDescent="0.3">
      <c r="L45" s="7" t="str">
        <f>IFERROR(INDEX(Completed_DailyCreativeDelivery!J$2:J$500,MATCH(Completed_P202AnalyzeKeyword!$A45,Completed_DailyCreativeDelivery!$I$2:$I$500,0)),"")</f>
        <v/>
      </c>
      <c r="M45" s="7" t="str">
        <f>IFERROR(INDEX(Completed_DailyCreativeDelivery!K$2:K$500,MATCH(Completed_P202AnalyzeKeyword!$A45,Completed_DailyCreativeDelivery!$I$2:$I$500,0)),"")</f>
        <v/>
      </c>
      <c r="N45" s="7" t="str">
        <f>IFERROR(INDEX(Completed_DailyCreativeDelivery!L$2:L$500,MATCH(Completed_P202AnalyzeKeyword!$A45,Completed_DailyCreativeDelivery!$I$2:$I$500,0)),"")</f>
        <v/>
      </c>
      <c r="O45" s="7" t="str">
        <f>IFERROR(INDEX(Completed_DailyCreativeDelivery!M$2:M$500,MATCH(Completed_P202AnalyzeKeyword!$A45,Completed_DailyCreativeDelivery!$I$2:$I$500,0)),"")</f>
        <v/>
      </c>
    </row>
    <row r="46" spans="1:15" x14ac:dyDescent="0.3">
      <c r="L46" s="7" t="str">
        <f>IFERROR(INDEX(Completed_DailyCreativeDelivery!J$2:J$500,MATCH(Completed_P202AnalyzeKeyword!$A46,Completed_DailyCreativeDelivery!$I$2:$I$500,0)),"")</f>
        <v/>
      </c>
      <c r="M46" s="7" t="str">
        <f>IFERROR(INDEX(Completed_DailyCreativeDelivery!K$2:K$500,MATCH(Completed_P202AnalyzeKeyword!$A46,Completed_DailyCreativeDelivery!$I$2:$I$500,0)),"")</f>
        <v/>
      </c>
      <c r="N46" s="7" t="str">
        <f>IFERROR(INDEX(Completed_DailyCreativeDelivery!L$2:L$500,MATCH(Completed_P202AnalyzeKeyword!$A46,Completed_DailyCreativeDelivery!$I$2:$I$500,0)),"")</f>
        <v/>
      </c>
      <c r="O46" s="7" t="str">
        <f>IFERROR(INDEX(Completed_DailyCreativeDelivery!M$2:M$500,MATCH(Completed_P202AnalyzeKeyword!$A46,Completed_DailyCreativeDelivery!$I$2:$I$500,0)),"")</f>
        <v/>
      </c>
    </row>
    <row r="47" spans="1:15" x14ac:dyDescent="0.3">
      <c r="L47" s="7" t="str">
        <f>IFERROR(INDEX(Completed_DailyCreativeDelivery!J$2:J$500,MATCH(Completed_P202AnalyzeKeyword!$A47,Completed_DailyCreativeDelivery!$I$2:$I$500,0)),"")</f>
        <v/>
      </c>
      <c r="M47" s="7" t="str">
        <f>IFERROR(INDEX(Completed_DailyCreativeDelivery!K$2:K$500,MATCH(Completed_P202AnalyzeKeyword!$A47,Completed_DailyCreativeDelivery!$I$2:$I$500,0)),"")</f>
        <v/>
      </c>
      <c r="N47" s="7" t="str">
        <f>IFERROR(INDEX(Completed_DailyCreativeDelivery!L$2:L$500,MATCH(Completed_P202AnalyzeKeyword!$A47,Completed_DailyCreativeDelivery!$I$2:$I$500,0)),"")</f>
        <v/>
      </c>
      <c r="O47" s="7" t="str">
        <f>IFERROR(INDEX(Completed_DailyCreativeDelivery!M$2:M$500,MATCH(Completed_P202AnalyzeKeyword!$A47,Completed_DailyCreativeDelivery!$I$2:$I$500,0)),"")</f>
        <v/>
      </c>
    </row>
    <row r="48" spans="1:15" x14ac:dyDescent="0.3">
      <c r="L48" s="7" t="str">
        <f>IFERROR(INDEX(Completed_DailyCreativeDelivery!J$2:J$500,MATCH(Completed_P202AnalyzeKeyword!$A48,Completed_DailyCreativeDelivery!$I$2:$I$500,0)),"")</f>
        <v/>
      </c>
      <c r="M48" s="7" t="str">
        <f>IFERROR(INDEX(Completed_DailyCreativeDelivery!K$2:K$500,MATCH(Completed_P202AnalyzeKeyword!$A48,Completed_DailyCreativeDelivery!$I$2:$I$500,0)),"")</f>
        <v/>
      </c>
      <c r="N48" s="7" t="str">
        <f>IFERROR(INDEX(Completed_DailyCreativeDelivery!L$2:L$500,MATCH(Completed_P202AnalyzeKeyword!$A48,Completed_DailyCreativeDelivery!$I$2:$I$500,0)),"")</f>
        <v/>
      </c>
      <c r="O48" s="7" t="str">
        <f>IFERROR(INDEX(Completed_DailyCreativeDelivery!M$2:M$500,MATCH(Completed_P202AnalyzeKeyword!$A48,Completed_DailyCreativeDelivery!$I$2:$I$500,0)),"")</f>
        <v/>
      </c>
    </row>
    <row r="49" spans="12:15" x14ac:dyDescent="0.3">
      <c r="L49" s="7" t="str">
        <f>IFERROR(INDEX(Completed_DailyCreativeDelivery!J$2:J$500,MATCH(Completed_P202AnalyzeKeyword!$A49,Completed_DailyCreativeDelivery!$I$2:$I$500,0)),"")</f>
        <v/>
      </c>
      <c r="M49" s="7" t="str">
        <f>IFERROR(INDEX(Completed_DailyCreativeDelivery!K$2:K$500,MATCH(Completed_P202AnalyzeKeyword!$A49,Completed_DailyCreativeDelivery!$I$2:$I$500,0)),"")</f>
        <v/>
      </c>
      <c r="N49" s="7" t="str">
        <f>IFERROR(INDEX(Completed_DailyCreativeDelivery!L$2:L$500,MATCH(Completed_P202AnalyzeKeyword!$A49,Completed_DailyCreativeDelivery!$I$2:$I$500,0)),"")</f>
        <v/>
      </c>
      <c r="O49" s="7" t="str">
        <f>IFERROR(INDEX(Completed_DailyCreativeDelivery!M$2:M$500,MATCH(Completed_P202AnalyzeKeyword!$A49,Completed_DailyCreativeDelivery!$I$2:$I$500,0)),"")</f>
        <v/>
      </c>
    </row>
    <row r="50" spans="12:15" x14ac:dyDescent="0.3">
      <c r="L50" s="7" t="str">
        <f>IFERROR(INDEX(Completed_DailyCreativeDelivery!J$2:J$500,MATCH(Completed_P202AnalyzeKeyword!$A50,Completed_DailyCreativeDelivery!$I$2:$I$500,0)),"")</f>
        <v/>
      </c>
      <c r="M50" s="7" t="str">
        <f>IFERROR(INDEX(Completed_DailyCreativeDelivery!K$2:K$500,MATCH(Completed_P202AnalyzeKeyword!$A50,Completed_DailyCreativeDelivery!$I$2:$I$500,0)),"")</f>
        <v/>
      </c>
      <c r="N50" s="7" t="str">
        <f>IFERROR(INDEX(Completed_DailyCreativeDelivery!L$2:L$500,MATCH(Completed_P202AnalyzeKeyword!$A50,Completed_DailyCreativeDelivery!$I$2:$I$500,0)),"")</f>
        <v/>
      </c>
      <c r="O50" s="7" t="str">
        <f>IFERROR(INDEX(Completed_DailyCreativeDelivery!M$2:M$500,MATCH(Completed_P202AnalyzeKeyword!$A50,Completed_DailyCreativeDelivery!$I$2:$I$500,0)),"")</f>
        <v/>
      </c>
    </row>
    <row r="51" spans="12:15" x14ac:dyDescent="0.3">
      <c r="L51" s="7" t="str">
        <f>IFERROR(INDEX(Completed_DailyCreativeDelivery!J$2:J$500,MATCH(Completed_P202AnalyzeKeyword!$A51,Completed_DailyCreativeDelivery!$I$2:$I$500,0)),"")</f>
        <v/>
      </c>
      <c r="M51" s="7" t="str">
        <f>IFERROR(INDEX(Completed_DailyCreativeDelivery!K$2:K$500,MATCH(Completed_P202AnalyzeKeyword!$A51,Completed_DailyCreativeDelivery!$I$2:$I$500,0)),"")</f>
        <v/>
      </c>
      <c r="N51" s="7" t="str">
        <f>IFERROR(INDEX(Completed_DailyCreativeDelivery!L$2:L$500,MATCH(Completed_P202AnalyzeKeyword!$A51,Completed_DailyCreativeDelivery!$I$2:$I$500,0)),"")</f>
        <v/>
      </c>
      <c r="O51" s="7" t="str">
        <f>IFERROR(INDEX(Completed_DailyCreativeDelivery!M$2:M$500,MATCH(Completed_P202AnalyzeKeyword!$A51,Completed_DailyCreativeDelivery!$I$2:$I$500,0)),"")</f>
        <v/>
      </c>
    </row>
    <row r="52" spans="12:15" x14ac:dyDescent="0.3">
      <c r="L52" s="7" t="str">
        <f>IFERROR(INDEX(Completed_DailyCreativeDelivery!J$2:J$500,MATCH(Completed_P202AnalyzeKeyword!$A52,Completed_DailyCreativeDelivery!$I$2:$I$500,0)),"")</f>
        <v/>
      </c>
      <c r="M52" s="7" t="str">
        <f>IFERROR(INDEX(Completed_DailyCreativeDelivery!K$2:K$500,MATCH(Completed_P202AnalyzeKeyword!$A52,Completed_DailyCreativeDelivery!$I$2:$I$500,0)),"")</f>
        <v/>
      </c>
      <c r="N52" s="7" t="str">
        <f>IFERROR(INDEX(Completed_DailyCreativeDelivery!L$2:L$500,MATCH(Completed_P202AnalyzeKeyword!$A52,Completed_DailyCreativeDelivery!$I$2:$I$500,0)),"")</f>
        <v/>
      </c>
      <c r="O52" s="7" t="str">
        <f>IFERROR(INDEX(Completed_DailyCreativeDelivery!M$2:M$500,MATCH(Completed_P202AnalyzeKeyword!$A52,Completed_DailyCreativeDelivery!$I$2:$I$500,0)),"")</f>
        <v/>
      </c>
    </row>
    <row r="53" spans="12:15" x14ac:dyDescent="0.3">
      <c r="L53" s="7" t="str">
        <f>IFERROR(INDEX(Completed_DailyCreativeDelivery!J$2:J$500,MATCH(Completed_P202AnalyzeKeyword!$A53,Completed_DailyCreativeDelivery!$I$2:$I$500,0)),"")</f>
        <v/>
      </c>
      <c r="M53" s="7" t="str">
        <f>IFERROR(INDEX(Completed_DailyCreativeDelivery!K$2:K$500,MATCH(Completed_P202AnalyzeKeyword!$A53,Completed_DailyCreativeDelivery!$I$2:$I$500,0)),"")</f>
        <v/>
      </c>
      <c r="N53" s="7" t="str">
        <f>IFERROR(INDEX(Completed_DailyCreativeDelivery!L$2:L$500,MATCH(Completed_P202AnalyzeKeyword!$A53,Completed_DailyCreativeDelivery!$I$2:$I$500,0)),"")</f>
        <v/>
      </c>
      <c r="O53" s="7" t="str">
        <f>IFERROR(INDEX(Completed_DailyCreativeDelivery!M$2:M$500,MATCH(Completed_P202AnalyzeKeyword!$A53,Completed_DailyCreativeDelivery!$I$2:$I$500,0)),"")</f>
        <v/>
      </c>
    </row>
    <row r="54" spans="12:15" x14ac:dyDescent="0.3">
      <c r="L54" s="7" t="str">
        <f>IFERROR(INDEX(Completed_DailyCreativeDelivery!J$2:J$500,MATCH(Completed_P202AnalyzeKeyword!$A54,Completed_DailyCreativeDelivery!$I$2:$I$500,0)),"")</f>
        <v/>
      </c>
      <c r="M54" s="7" t="str">
        <f>IFERROR(INDEX(Completed_DailyCreativeDelivery!K$2:K$500,MATCH(Completed_P202AnalyzeKeyword!$A54,Completed_DailyCreativeDelivery!$I$2:$I$500,0)),"")</f>
        <v/>
      </c>
      <c r="N54" s="7" t="str">
        <f>IFERROR(INDEX(Completed_DailyCreativeDelivery!L$2:L$500,MATCH(Completed_P202AnalyzeKeyword!$A54,Completed_DailyCreativeDelivery!$I$2:$I$500,0)),"")</f>
        <v/>
      </c>
      <c r="O54" s="7" t="str">
        <f>IFERROR(INDEX(Completed_DailyCreativeDelivery!M$2:M$500,MATCH(Completed_P202AnalyzeKeyword!$A54,Completed_DailyCreativeDelivery!$I$2:$I$500,0)),"")</f>
        <v/>
      </c>
    </row>
    <row r="55" spans="12:15" x14ac:dyDescent="0.3">
      <c r="L55" s="7" t="str">
        <f>IFERROR(INDEX(Completed_DailyCreativeDelivery!J$2:J$500,MATCH(Completed_P202AnalyzeKeyword!$A55,Completed_DailyCreativeDelivery!$I$2:$I$500,0)),"")</f>
        <v/>
      </c>
      <c r="M55" s="7" t="str">
        <f>IFERROR(INDEX(Completed_DailyCreativeDelivery!K$2:K$500,MATCH(Completed_P202AnalyzeKeyword!$A55,Completed_DailyCreativeDelivery!$I$2:$I$500,0)),"")</f>
        <v/>
      </c>
      <c r="N55" s="7" t="str">
        <f>IFERROR(INDEX(Completed_DailyCreativeDelivery!L$2:L$500,MATCH(Completed_P202AnalyzeKeyword!$A55,Completed_DailyCreativeDelivery!$I$2:$I$500,0)),"")</f>
        <v/>
      </c>
      <c r="O55" s="7" t="str">
        <f>IFERROR(INDEX(Completed_DailyCreativeDelivery!M$2:M$500,MATCH(Completed_P202AnalyzeKeyword!$A55,Completed_DailyCreativeDelivery!$I$2:$I$500,0)),"")</f>
        <v/>
      </c>
    </row>
    <row r="56" spans="12:15" x14ac:dyDescent="0.3">
      <c r="L56" s="7" t="str">
        <f>IFERROR(INDEX(Completed_DailyCreativeDelivery!J$2:J$500,MATCH(Completed_P202AnalyzeKeyword!$A56,Completed_DailyCreativeDelivery!$I$2:$I$500,0)),"")</f>
        <v/>
      </c>
      <c r="M56" s="7" t="str">
        <f>IFERROR(INDEX(Completed_DailyCreativeDelivery!K$2:K$500,MATCH(Completed_P202AnalyzeKeyword!$A56,Completed_DailyCreativeDelivery!$I$2:$I$500,0)),"")</f>
        <v/>
      </c>
      <c r="N56" s="7" t="str">
        <f>IFERROR(INDEX(Completed_DailyCreativeDelivery!L$2:L$500,MATCH(Completed_P202AnalyzeKeyword!$A56,Completed_DailyCreativeDelivery!$I$2:$I$500,0)),"")</f>
        <v/>
      </c>
      <c r="O56" s="7" t="str">
        <f>IFERROR(INDEX(Completed_DailyCreativeDelivery!M$2:M$500,MATCH(Completed_P202AnalyzeKeyword!$A56,Completed_DailyCreativeDelivery!$I$2:$I$500,0)),"")</f>
        <v/>
      </c>
    </row>
    <row r="57" spans="12:15" x14ac:dyDescent="0.3">
      <c r="L57" s="7" t="str">
        <f>IFERROR(INDEX(Completed_DailyCreativeDelivery!J$2:J$500,MATCH(Completed_P202AnalyzeKeyword!$A57,Completed_DailyCreativeDelivery!$I$2:$I$500,0)),"")</f>
        <v/>
      </c>
      <c r="M57" s="7" t="str">
        <f>IFERROR(INDEX(Completed_DailyCreativeDelivery!K$2:K$500,MATCH(Completed_P202AnalyzeKeyword!$A57,Completed_DailyCreativeDelivery!$I$2:$I$500,0)),"")</f>
        <v/>
      </c>
      <c r="N57" s="7" t="str">
        <f>IFERROR(INDEX(Completed_DailyCreativeDelivery!L$2:L$500,MATCH(Completed_P202AnalyzeKeyword!$A57,Completed_DailyCreativeDelivery!$I$2:$I$500,0)),"")</f>
        <v/>
      </c>
      <c r="O57" s="7" t="str">
        <f>IFERROR(INDEX(Completed_DailyCreativeDelivery!M$2:M$500,MATCH(Completed_P202AnalyzeKeyword!$A57,Completed_DailyCreativeDelivery!$I$2:$I$500,0)),"")</f>
        <v/>
      </c>
    </row>
    <row r="58" spans="12:15" x14ac:dyDescent="0.3">
      <c r="L58" s="7" t="str">
        <f>IFERROR(INDEX(Completed_DailyCreativeDelivery!J$2:J$500,MATCH(Completed_P202AnalyzeKeyword!$A58,Completed_DailyCreativeDelivery!$I$2:$I$500,0)),"")</f>
        <v/>
      </c>
      <c r="M58" s="7" t="str">
        <f>IFERROR(INDEX(Completed_DailyCreativeDelivery!K$2:K$500,MATCH(Completed_P202AnalyzeKeyword!$A58,Completed_DailyCreativeDelivery!$I$2:$I$500,0)),"")</f>
        <v/>
      </c>
      <c r="N58" s="7" t="str">
        <f>IFERROR(INDEX(Completed_DailyCreativeDelivery!L$2:L$500,MATCH(Completed_P202AnalyzeKeyword!$A58,Completed_DailyCreativeDelivery!$I$2:$I$500,0)),"")</f>
        <v/>
      </c>
      <c r="O58" s="7" t="str">
        <f>IFERROR(INDEX(Completed_DailyCreativeDelivery!M$2:M$500,MATCH(Completed_P202AnalyzeKeyword!$A58,Completed_DailyCreativeDelivery!$I$2:$I$500,0)),"")</f>
        <v/>
      </c>
    </row>
    <row r="59" spans="12:15" x14ac:dyDescent="0.3">
      <c r="L59" s="7" t="str">
        <f>IFERROR(INDEX(Completed_DailyCreativeDelivery!J$2:J$500,MATCH(Completed_P202AnalyzeKeyword!$A59,Completed_DailyCreativeDelivery!$I$2:$I$500,0)),"")</f>
        <v/>
      </c>
      <c r="M59" s="7" t="str">
        <f>IFERROR(INDEX(Completed_DailyCreativeDelivery!K$2:K$500,MATCH(Completed_P202AnalyzeKeyword!$A59,Completed_DailyCreativeDelivery!$I$2:$I$500,0)),"")</f>
        <v/>
      </c>
      <c r="N59" s="7" t="str">
        <f>IFERROR(INDEX(Completed_DailyCreativeDelivery!L$2:L$500,MATCH(Completed_P202AnalyzeKeyword!$A59,Completed_DailyCreativeDelivery!$I$2:$I$500,0)),"")</f>
        <v/>
      </c>
      <c r="O59" s="7" t="str">
        <f>IFERROR(INDEX(Completed_DailyCreativeDelivery!M$2:M$500,MATCH(Completed_P202AnalyzeKeyword!$A59,Completed_DailyCreativeDelivery!$I$2:$I$500,0)),"")</f>
        <v/>
      </c>
    </row>
    <row r="60" spans="12:15" x14ac:dyDescent="0.3">
      <c r="L60" s="7" t="str">
        <f>IFERROR(INDEX(Completed_DailyCreativeDelivery!J$2:J$500,MATCH(Completed_P202AnalyzeKeyword!$A60,Completed_DailyCreativeDelivery!$I$2:$I$500,0)),"")</f>
        <v/>
      </c>
      <c r="M60" s="7" t="str">
        <f>IFERROR(INDEX(Completed_DailyCreativeDelivery!K$2:K$500,MATCH(Completed_P202AnalyzeKeyword!$A60,Completed_DailyCreativeDelivery!$I$2:$I$500,0)),"")</f>
        <v/>
      </c>
      <c r="N60" s="7" t="str">
        <f>IFERROR(INDEX(Completed_DailyCreativeDelivery!L$2:L$500,MATCH(Completed_P202AnalyzeKeyword!$A60,Completed_DailyCreativeDelivery!$I$2:$I$500,0)),"")</f>
        <v/>
      </c>
      <c r="O60" s="7" t="str">
        <f>IFERROR(INDEX(Completed_DailyCreativeDelivery!M$2:M$500,MATCH(Completed_P202AnalyzeKeyword!$A60,Completed_DailyCreativeDelivery!$I$2:$I$500,0)),"")</f>
        <v/>
      </c>
    </row>
    <row r="61" spans="12:15" x14ac:dyDescent="0.3">
      <c r="L61" s="7" t="str">
        <f>IFERROR(INDEX(Completed_DailyCreativeDelivery!J$2:J$500,MATCH(Completed_P202AnalyzeKeyword!$A61,Completed_DailyCreativeDelivery!$I$2:$I$500,0)),"")</f>
        <v/>
      </c>
      <c r="M61" s="7" t="str">
        <f>IFERROR(INDEX(Completed_DailyCreativeDelivery!K$2:K$500,MATCH(Completed_P202AnalyzeKeyword!$A61,Completed_DailyCreativeDelivery!$I$2:$I$500,0)),"")</f>
        <v/>
      </c>
      <c r="N61" s="7" t="str">
        <f>IFERROR(INDEX(Completed_DailyCreativeDelivery!L$2:L$500,MATCH(Completed_P202AnalyzeKeyword!$A61,Completed_DailyCreativeDelivery!$I$2:$I$500,0)),"")</f>
        <v/>
      </c>
      <c r="O61" s="7" t="str">
        <f>IFERROR(INDEX(Completed_DailyCreativeDelivery!M$2:M$500,MATCH(Completed_P202AnalyzeKeyword!$A61,Completed_DailyCreativeDelivery!$I$2:$I$500,0)),"")</f>
        <v/>
      </c>
    </row>
    <row r="62" spans="12:15" x14ac:dyDescent="0.3">
      <c r="L62" s="7" t="str">
        <f>IFERROR(INDEX(Completed_DailyCreativeDelivery!J$2:J$500,MATCH(Completed_P202AnalyzeKeyword!$A62,Completed_DailyCreativeDelivery!$I$2:$I$500,0)),"")</f>
        <v/>
      </c>
      <c r="M62" s="7" t="str">
        <f>IFERROR(INDEX(Completed_DailyCreativeDelivery!K$2:K$500,MATCH(Completed_P202AnalyzeKeyword!$A62,Completed_DailyCreativeDelivery!$I$2:$I$500,0)),"")</f>
        <v/>
      </c>
      <c r="N62" s="7" t="str">
        <f>IFERROR(INDEX(Completed_DailyCreativeDelivery!L$2:L$500,MATCH(Completed_P202AnalyzeKeyword!$A62,Completed_DailyCreativeDelivery!$I$2:$I$500,0)),"")</f>
        <v/>
      </c>
      <c r="O62" s="7" t="str">
        <f>IFERROR(INDEX(Completed_DailyCreativeDelivery!M$2:M$500,MATCH(Completed_P202AnalyzeKeyword!$A62,Completed_DailyCreativeDelivery!$I$2:$I$500,0)),"")</f>
        <v/>
      </c>
    </row>
    <row r="63" spans="12:15" x14ac:dyDescent="0.3">
      <c r="L63" s="7" t="str">
        <f>IFERROR(INDEX(Completed_DailyCreativeDelivery!J$2:J$500,MATCH(Completed_P202AnalyzeKeyword!$A63,Completed_DailyCreativeDelivery!$I$2:$I$500,0)),"")</f>
        <v/>
      </c>
      <c r="M63" s="7" t="str">
        <f>IFERROR(INDEX(Completed_DailyCreativeDelivery!K$2:K$500,MATCH(Completed_P202AnalyzeKeyword!$A63,Completed_DailyCreativeDelivery!$I$2:$I$500,0)),"")</f>
        <v/>
      </c>
      <c r="N63" s="7" t="str">
        <f>IFERROR(INDEX(Completed_DailyCreativeDelivery!L$2:L$500,MATCH(Completed_P202AnalyzeKeyword!$A63,Completed_DailyCreativeDelivery!$I$2:$I$500,0)),"")</f>
        <v/>
      </c>
      <c r="O63" s="7" t="str">
        <f>IFERROR(INDEX(Completed_DailyCreativeDelivery!M$2:M$500,MATCH(Completed_P202AnalyzeKeyword!$A63,Completed_DailyCreativeDelivery!$I$2:$I$500,0)),"")</f>
        <v/>
      </c>
    </row>
    <row r="64" spans="12:15" x14ac:dyDescent="0.3">
      <c r="L64" s="7" t="str">
        <f>IFERROR(INDEX(Completed_DailyCreativeDelivery!J$2:J$500,MATCH(Completed_P202AnalyzeKeyword!$A64,Completed_DailyCreativeDelivery!$I$2:$I$500,0)),"")</f>
        <v/>
      </c>
      <c r="M64" s="7" t="str">
        <f>IFERROR(INDEX(Completed_DailyCreativeDelivery!K$2:K$500,MATCH(Completed_P202AnalyzeKeyword!$A64,Completed_DailyCreativeDelivery!$I$2:$I$500,0)),"")</f>
        <v/>
      </c>
      <c r="N64" s="7" t="str">
        <f>IFERROR(INDEX(Completed_DailyCreativeDelivery!L$2:L$500,MATCH(Completed_P202AnalyzeKeyword!$A64,Completed_DailyCreativeDelivery!$I$2:$I$500,0)),"")</f>
        <v/>
      </c>
      <c r="O64" s="7" t="str">
        <f>IFERROR(INDEX(Completed_DailyCreativeDelivery!M$2:M$500,MATCH(Completed_P202AnalyzeKeyword!$A64,Completed_DailyCreativeDelivery!$I$2:$I$500,0)),"")</f>
        <v/>
      </c>
    </row>
    <row r="65" spans="12:15" x14ac:dyDescent="0.3">
      <c r="L65" s="7" t="str">
        <f>IFERROR(INDEX(Completed_DailyCreativeDelivery!J$2:J$500,MATCH(Completed_P202AnalyzeKeyword!$A65,Completed_DailyCreativeDelivery!$I$2:$I$500,0)),"")</f>
        <v/>
      </c>
      <c r="M65" s="7" t="str">
        <f>IFERROR(INDEX(Completed_DailyCreativeDelivery!K$2:K$500,MATCH(Completed_P202AnalyzeKeyword!$A65,Completed_DailyCreativeDelivery!$I$2:$I$500,0)),"")</f>
        <v/>
      </c>
      <c r="N65" s="7" t="str">
        <f>IFERROR(INDEX(Completed_DailyCreativeDelivery!L$2:L$500,MATCH(Completed_P202AnalyzeKeyword!$A65,Completed_DailyCreativeDelivery!$I$2:$I$500,0)),"")</f>
        <v/>
      </c>
      <c r="O65" s="7" t="str">
        <f>IFERROR(INDEX(Completed_DailyCreativeDelivery!M$2:M$500,MATCH(Completed_P202AnalyzeKeyword!$A65,Completed_DailyCreativeDelivery!$I$2:$I$500,0)),"")</f>
        <v/>
      </c>
    </row>
    <row r="66" spans="12:15" x14ac:dyDescent="0.3">
      <c r="L66" s="7" t="str">
        <f>IFERROR(INDEX(Completed_DailyCreativeDelivery!J$2:J$500,MATCH(Completed_P202AnalyzeKeyword!$A66,Completed_DailyCreativeDelivery!$I$2:$I$500,0)),"")</f>
        <v/>
      </c>
      <c r="M66" s="7" t="str">
        <f>IFERROR(INDEX(Completed_DailyCreativeDelivery!K$2:K$500,MATCH(Completed_P202AnalyzeKeyword!$A66,Completed_DailyCreativeDelivery!$I$2:$I$500,0)),"")</f>
        <v/>
      </c>
      <c r="N66" s="7" t="str">
        <f>IFERROR(INDEX(Completed_DailyCreativeDelivery!L$2:L$500,MATCH(Completed_P202AnalyzeKeyword!$A66,Completed_DailyCreativeDelivery!$I$2:$I$500,0)),"")</f>
        <v/>
      </c>
      <c r="O66" s="7" t="str">
        <f>IFERROR(INDEX(Completed_DailyCreativeDelivery!M$2:M$500,MATCH(Completed_P202AnalyzeKeyword!$A66,Completed_DailyCreativeDelivery!$I$2:$I$500,0)),"")</f>
        <v/>
      </c>
    </row>
    <row r="67" spans="12:15" x14ac:dyDescent="0.3">
      <c r="L67" s="7" t="str">
        <f>IFERROR(INDEX(Completed_DailyCreativeDelivery!J$2:J$500,MATCH(Completed_P202AnalyzeKeyword!$A67,Completed_DailyCreativeDelivery!$I$2:$I$500,0)),"")</f>
        <v/>
      </c>
      <c r="M67" s="7" t="str">
        <f>IFERROR(INDEX(Completed_DailyCreativeDelivery!K$2:K$500,MATCH(Completed_P202AnalyzeKeyword!$A67,Completed_DailyCreativeDelivery!$I$2:$I$500,0)),"")</f>
        <v/>
      </c>
      <c r="N67" s="7" t="str">
        <f>IFERROR(INDEX(Completed_DailyCreativeDelivery!L$2:L$500,MATCH(Completed_P202AnalyzeKeyword!$A67,Completed_DailyCreativeDelivery!$I$2:$I$500,0)),"")</f>
        <v/>
      </c>
      <c r="O67" s="7" t="str">
        <f>IFERROR(INDEX(Completed_DailyCreativeDelivery!M$2:M$500,MATCH(Completed_P202AnalyzeKeyword!$A67,Completed_DailyCreativeDelivery!$I$2:$I$500,0)),"")</f>
        <v/>
      </c>
    </row>
    <row r="68" spans="12:15" x14ac:dyDescent="0.3">
      <c r="L68" s="7" t="str">
        <f>IFERROR(INDEX(Completed_DailyCreativeDelivery!J$2:J$500,MATCH(Completed_P202AnalyzeKeyword!$A68,Completed_DailyCreativeDelivery!$I$2:$I$500,0)),"")</f>
        <v/>
      </c>
      <c r="M68" s="7" t="str">
        <f>IFERROR(INDEX(Completed_DailyCreativeDelivery!K$2:K$500,MATCH(Completed_P202AnalyzeKeyword!$A68,Completed_DailyCreativeDelivery!$I$2:$I$500,0)),"")</f>
        <v/>
      </c>
      <c r="N68" s="7" t="str">
        <f>IFERROR(INDEX(Completed_DailyCreativeDelivery!L$2:L$500,MATCH(Completed_P202AnalyzeKeyword!$A68,Completed_DailyCreativeDelivery!$I$2:$I$500,0)),"")</f>
        <v/>
      </c>
      <c r="O68" s="7" t="str">
        <f>IFERROR(INDEX(Completed_DailyCreativeDelivery!M$2:M$500,MATCH(Completed_P202AnalyzeKeyword!$A68,Completed_DailyCreativeDelivery!$I$2:$I$500,0)),"")</f>
        <v/>
      </c>
    </row>
    <row r="69" spans="12:15" x14ac:dyDescent="0.3">
      <c r="L69" s="7" t="str">
        <f>IFERROR(INDEX(Completed_DailyCreativeDelivery!J$2:J$500,MATCH(Completed_P202AnalyzeKeyword!$A69,Completed_DailyCreativeDelivery!$I$2:$I$500,0)),"")</f>
        <v/>
      </c>
      <c r="M69" s="7" t="str">
        <f>IFERROR(INDEX(Completed_DailyCreativeDelivery!K$2:K$500,MATCH(Completed_P202AnalyzeKeyword!$A69,Completed_DailyCreativeDelivery!$I$2:$I$500,0)),"")</f>
        <v/>
      </c>
      <c r="N69" s="7" t="str">
        <f>IFERROR(INDEX(Completed_DailyCreativeDelivery!L$2:L$500,MATCH(Completed_P202AnalyzeKeyword!$A69,Completed_DailyCreativeDelivery!$I$2:$I$500,0)),"")</f>
        <v/>
      </c>
      <c r="O69" s="7" t="str">
        <f>IFERROR(INDEX(Completed_DailyCreativeDelivery!M$2:M$500,MATCH(Completed_P202AnalyzeKeyword!$A69,Completed_DailyCreativeDelivery!$I$2:$I$500,0)),"")</f>
        <v/>
      </c>
    </row>
    <row r="70" spans="12:15" x14ac:dyDescent="0.3">
      <c r="L70" s="7" t="str">
        <f>IFERROR(INDEX(Completed_DailyCreativeDelivery!J$2:J$500,MATCH(Completed_P202AnalyzeKeyword!$A70,Completed_DailyCreativeDelivery!$I$2:$I$500,0)),"")</f>
        <v/>
      </c>
      <c r="M70" s="7" t="str">
        <f>IFERROR(INDEX(Completed_DailyCreativeDelivery!K$2:K$500,MATCH(Completed_P202AnalyzeKeyword!$A70,Completed_DailyCreativeDelivery!$I$2:$I$500,0)),"")</f>
        <v/>
      </c>
      <c r="N70" s="7" t="str">
        <f>IFERROR(INDEX(Completed_DailyCreativeDelivery!L$2:L$500,MATCH(Completed_P202AnalyzeKeyword!$A70,Completed_DailyCreativeDelivery!$I$2:$I$500,0)),"")</f>
        <v/>
      </c>
      <c r="O70" s="7" t="str">
        <f>IFERROR(INDEX(Completed_DailyCreativeDelivery!M$2:M$500,MATCH(Completed_P202AnalyzeKeyword!$A70,Completed_DailyCreativeDelivery!$I$2:$I$500,0)),"")</f>
        <v/>
      </c>
    </row>
    <row r="71" spans="12:15" x14ac:dyDescent="0.3">
      <c r="L71" s="7" t="str">
        <f>IFERROR(INDEX(Completed_DailyCreativeDelivery!J$2:J$500,MATCH(Completed_P202AnalyzeKeyword!$A71,Completed_DailyCreativeDelivery!$I$2:$I$500,0)),"")</f>
        <v/>
      </c>
      <c r="M71" s="7" t="str">
        <f>IFERROR(INDEX(Completed_DailyCreativeDelivery!K$2:K$500,MATCH(Completed_P202AnalyzeKeyword!$A71,Completed_DailyCreativeDelivery!$I$2:$I$500,0)),"")</f>
        <v/>
      </c>
      <c r="N71" s="7" t="str">
        <f>IFERROR(INDEX(Completed_DailyCreativeDelivery!L$2:L$500,MATCH(Completed_P202AnalyzeKeyword!$A71,Completed_DailyCreativeDelivery!$I$2:$I$500,0)),"")</f>
        <v/>
      </c>
      <c r="O71" s="7" t="str">
        <f>IFERROR(INDEX(Completed_DailyCreativeDelivery!M$2:M$500,MATCH(Completed_P202AnalyzeKeyword!$A71,Completed_DailyCreativeDelivery!$I$2:$I$500,0)),"")</f>
        <v/>
      </c>
    </row>
    <row r="72" spans="12:15" x14ac:dyDescent="0.3">
      <c r="L72" s="7" t="str">
        <f>IFERROR(INDEX(Completed_DailyCreativeDelivery!J$2:J$500,MATCH(Completed_P202AnalyzeKeyword!$A72,Completed_DailyCreativeDelivery!$I$2:$I$500,0)),"")</f>
        <v/>
      </c>
      <c r="M72" s="7" t="str">
        <f>IFERROR(INDEX(Completed_DailyCreativeDelivery!K$2:K$500,MATCH(Completed_P202AnalyzeKeyword!$A72,Completed_DailyCreativeDelivery!$I$2:$I$500,0)),"")</f>
        <v/>
      </c>
      <c r="N72" s="7" t="str">
        <f>IFERROR(INDEX(Completed_DailyCreativeDelivery!L$2:L$500,MATCH(Completed_P202AnalyzeKeyword!$A72,Completed_DailyCreativeDelivery!$I$2:$I$500,0)),"")</f>
        <v/>
      </c>
      <c r="O72" s="7" t="str">
        <f>IFERROR(INDEX(Completed_DailyCreativeDelivery!M$2:M$500,MATCH(Completed_P202AnalyzeKeyword!$A72,Completed_DailyCreativeDelivery!$I$2:$I$500,0)),"")</f>
        <v/>
      </c>
    </row>
    <row r="73" spans="12:15" x14ac:dyDescent="0.3">
      <c r="L73" s="7" t="str">
        <f>IFERROR(INDEX(Completed_DailyCreativeDelivery!J$2:J$500,MATCH(Completed_P202AnalyzeKeyword!$A73,Completed_DailyCreativeDelivery!$I$2:$I$500,0)),"")</f>
        <v/>
      </c>
      <c r="M73" s="7" t="str">
        <f>IFERROR(INDEX(Completed_DailyCreativeDelivery!K$2:K$500,MATCH(Completed_P202AnalyzeKeyword!$A73,Completed_DailyCreativeDelivery!$I$2:$I$500,0)),"")</f>
        <v/>
      </c>
      <c r="N73" s="7" t="str">
        <f>IFERROR(INDEX(Completed_DailyCreativeDelivery!L$2:L$500,MATCH(Completed_P202AnalyzeKeyword!$A73,Completed_DailyCreativeDelivery!$I$2:$I$500,0)),"")</f>
        <v/>
      </c>
      <c r="O73" s="7" t="str">
        <f>IFERROR(INDEX(Completed_DailyCreativeDelivery!M$2:M$500,MATCH(Completed_P202AnalyzeKeyword!$A73,Completed_DailyCreativeDelivery!$I$2:$I$500,0)),"")</f>
        <v/>
      </c>
    </row>
    <row r="74" spans="12:15" x14ac:dyDescent="0.3">
      <c r="L74" s="7" t="str">
        <f>IFERROR(INDEX(Completed_DailyCreativeDelivery!J$2:J$500,MATCH(Completed_P202AnalyzeKeyword!$A74,Completed_DailyCreativeDelivery!$I$2:$I$500,0)),"")</f>
        <v/>
      </c>
      <c r="M74" s="7" t="str">
        <f>IFERROR(INDEX(Completed_DailyCreativeDelivery!K$2:K$500,MATCH(Completed_P202AnalyzeKeyword!$A74,Completed_DailyCreativeDelivery!$I$2:$I$500,0)),"")</f>
        <v/>
      </c>
      <c r="N74" s="7" t="str">
        <f>IFERROR(INDEX(Completed_DailyCreativeDelivery!L$2:L$500,MATCH(Completed_P202AnalyzeKeyword!$A74,Completed_DailyCreativeDelivery!$I$2:$I$500,0)),"")</f>
        <v/>
      </c>
      <c r="O74" s="7" t="str">
        <f>IFERROR(INDEX(Completed_DailyCreativeDelivery!M$2:M$500,MATCH(Completed_P202AnalyzeKeyword!$A74,Completed_DailyCreativeDelivery!$I$2:$I$500,0)),"")</f>
        <v/>
      </c>
    </row>
    <row r="75" spans="12:15" x14ac:dyDescent="0.3">
      <c r="L75" s="7" t="str">
        <f>IFERROR(INDEX(Completed_DailyCreativeDelivery!J$2:J$500,MATCH(Completed_P202AnalyzeKeyword!$A75,Completed_DailyCreativeDelivery!$I$2:$I$500,0)),"")</f>
        <v/>
      </c>
      <c r="M75" s="7" t="str">
        <f>IFERROR(INDEX(Completed_DailyCreativeDelivery!K$2:K$500,MATCH(Completed_P202AnalyzeKeyword!$A75,Completed_DailyCreativeDelivery!$I$2:$I$500,0)),"")</f>
        <v/>
      </c>
      <c r="N75" s="7" t="str">
        <f>IFERROR(INDEX(Completed_DailyCreativeDelivery!L$2:L$500,MATCH(Completed_P202AnalyzeKeyword!$A75,Completed_DailyCreativeDelivery!$I$2:$I$500,0)),"")</f>
        <v/>
      </c>
      <c r="O75" s="7" t="str">
        <f>IFERROR(INDEX(Completed_DailyCreativeDelivery!M$2:M$500,MATCH(Completed_P202AnalyzeKeyword!$A75,Completed_DailyCreativeDelivery!$I$2:$I$500,0)),"")</f>
        <v/>
      </c>
    </row>
    <row r="76" spans="12:15" x14ac:dyDescent="0.3">
      <c r="L76" s="7" t="str">
        <f>IFERROR(INDEX(Completed_DailyCreativeDelivery!J$2:J$500,MATCH(Completed_P202AnalyzeKeyword!$A76,Completed_DailyCreativeDelivery!$I$2:$I$500,0)),"")</f>
        <v/>
      </c>
      <c r="M76" s="7" t="str">
        <f>IFERROR(INDEX(Completed_DailyCreativeDelivery!K$2:K$500,MATCH(Completed_P202AnalyzeKeyword!$A76,Completed_DailyCreativeDelivery!$I$2:$I$500,0)),"")</f>
        <v/>
      </c>
      <c r="N76" s="7" t="str">
        <f>IFERROR(INDEX(Completed_DailyCreativeDelivery!L$2:L$500,MATCH(Completed_P202AnalyzeKeyword!$A76,Completed_DailyCreativeDelivery!$I$2:$I$500,0)),"")</f>
        <v/>
      </c>
      <c r="O76" s="7" t="str">
        <f>IFERROR(INDEX(Completed_DailyCreativeDelivery!M$2:M$500,MATCH(Completed_P202AnalyzeKeyword!$A76,Completed_DailyCreativeDelivery!$I$2:$I$500,0)),"")</f>
        <v/>
      </c>
    </row>
    <row r="77" spans="12:15" x14ac:dyDescent="0.3">
      <c r="L77" s="7" t="str">
        <f>IFERROR(INDEX(Completed_DailyCreativeDelivery!J$2:J$500,MATCH(Completed_P202AnalyzeKeyword!$A77,Completed_DailyCreativeDelivery!$I$2:$I$500,0)),"")</f>
        <v/>
      </c>
      <c r="M77" s="7" t="str">
        <f>IFERROR(INDEX(Completed_DailyCreativeDelivery!K$2:K$500,MATCH(Completed_P202AnalyzeKeyword!$A77,Completed_DailyCreativeDelivery!$I$2:$I$500,0)),"")</f>
        <v/>
      </c>
      <c r="N77" s="7" t="str">
        <f>IFERROR(INDEX(Completed_DailyCreativeDelivery!L$2:L$500,MATCH(Completed_P202AnalyzeKeyword!$A77,Completed_DailyCreativeDelivery!$I$2:$I$500,0)),"")</f>
        <v/>
      </c>
      <c r="O77" s="7" t="str">
        <f>IFERROR(INDEX(Completed_DailyCreativeDelivery!M$2:M$500,MATCH(Completed_P202AnalyzeKeyword!$A77,Completed_DailyCreativeDelivery!$I$2:$I$500,0)),"")</f>
        <v/>
      </c>
    </row>
    <row r="78" spans="12:15" x14ac:dyDescent="0.3">
      <c r="L78" s="7" t="str">
        <f>IFERROR(INDEX(Completed_DailyCreativeDelivery!J$2:J$500,MATCH(Completed_P202AnalyzeKeyword!$A78,Completed_DailyCreativeDelivery!$I$2:$I$500,0)),"")</f>
        <v/>
      </c>
      <c r="M78" s="7" t="str">
        <f>IFERROR(INDEX(Completed_DailyCreativeDelivery!K$2:K$500,MATCH(Completed_P202AnalyzeKeyword!$A78,Completed_DailyCreativeDelivery!$I$2:$I$500,0)),"")</f>
        <v/>
      </c>
      <c r="N78" s="7" t="str">
        <f>IFERROR(INDEX(Completed_DailyCreativeDelivery!L$2:L$500,MATCH(Completed_P202AnalyzeKeyword!$A78,Completed_DailyCreativeDelivery!$I$2:$I$500,0)),"")</f>
        <v/>
      </c>
      <c r="O78" s="7" t="str">
        <f>IFERROR(INDEX(Completed_DailyCreativeDelivery!M$2:M$500,MATCH(Completed_P202AnalyzeKeyword!$A78,Completed_DailyCreativeDelivery!$I$2:$I$500,0)),"")</f>
        <v/>
      </c>
    </row>
    <row r="79" spans="12:15" x14ac:dyDescent="0.3">
      <c r="L79" s="7" t="str">
        <f>IFERROR(INDEX(Completed_DailyCreativeDelivery!J$2:J$500,MATCH(Completed_P202AnalyzeKeyword!$A79,Completed_DailyCreativeDelivery!$I$2:$I$500,0)),"")</f>
        <v/>
      </c>
      <c r="M79" s="7" t="str">
        <f>IFERROR(INDEX(Completed_DailyCreativeDelivery!K$2:K$500,MATCH(Completed_P202AnalyzeKeyword!$A79,Completed_DailyCreativeDelivery!$I$2:$I$500,0)),"")</f>
        <v/>
      </c>
      <c r="N79" s="7" t="str">
        <f>IFERROR(INDEX(Completed_DailyCreativeDelivery!L$2:L$500,MATCH(Completed_P202AnalyzeKeyword!$A79,Completed_DailyCreativeDelivery!$I$2:$I$500,0)),"")</f>
        <v/>
      </c>
      <c r="O79" s="7" t="str">
        <f>IFERROR(INDEX(Completed_DailyCreativeDelivery!M$2:M$500,MATCH(Completed_P202AnalyzeKeyword!$A79,Completed_DailyCreativeDelivery!$I$2:$I$500,0)),"")</f>
        <v/>
      </c>
    </row>
    <row r="80" spans="12:15" x14ac:dyDescent="0.3">
      <c r="L80" s="7" t="str">
        <f>IFERROR(INDEX(Completed_DailyCreativeDelivery!J$2:J$500,MATCH(Completed_P202AnalyzeKeyword!$A80,Completed_DailyCreativeDelivery!$I$2:$I$500,0)),"")</f>
        <v/>
      </c>
      <c r="M80" s="7" t="str">
        <f>IFERROR(INDEX(Completed_DailyCreativeDelivery!K$2:K$500,MATCH(Completed_P202AnalyzeKeyword!$A80,Completed_DailyCreativeDelivery!$I$2:$I$500,0)),"")</f>
        <v/>
      </c>
      <c r="N80" s="7" t="str">
        <f>IFERROR(INDEX(Completed_DailyCreativeDelivery!L$2:L$500,MATCH(Completed_P202AnalyzeKeyword!$A80,Completed_DailyCreativeDelivery!$I$2:$I$500,0)),"")</f>
        <v/>
      </c>
      <c r="O80" s="7" t="str">
        <f>IFERROR(INDEX(Completed_DailyCreativeDelivery!M$2:M$500,MATCH(Completed_P202AnalyzeKeyword!$A80,Completed_DailyCreativeDelivery!$I$2:$I$500,0)),"")</f>
        <v/>
      </c>
    </row>
    <row r="81" spans="12:15" x14ac:dyDescent="0.3">
      <c r="L81" s="7" t="str">
        <f>IFERROR(INDEX(Completed_DailyCreativeDelivery!J$2:J$500,MATCH(Completed_P202AnalyzeKeyword!$A81,Completed_DailyCreativeDelivery!$I$2:$I$500,0)),"")</f>
        <v/>
      </c>
      <c r="M81" s="7" t="str">
        <f>IFERROR(INDEX(Completed_DailyCreativeDelivery!K$2:K$500,MATCH(Completed_P202AnalyzeKeyword!$A81,Completed_DailyCreativeDelivery!$I$2:$I$500,0)),"")</f>
        <v/>
      </c>
      <c r="N81" s="7" t="str">
        <f>IFERROR(INDEX(Completed_DailyCreativeDelivery!L$2:L$500,MATCH(Completed_P202AnalyzeKeyword!$A81,Completed_DailyCreativeDelivery!$I$2:$I$500,0)),"")</f>
        <v/>
      </c>
      <c r="O81" s="7" t="str">
        <f>IFERROR(INDEX(Completed_DailyCreativeDelivery!M$2:M$500,MATCH(Completed_P202AnalyzeKeyword!$A81,Completed_DailyCreativeDelivery!$I$2:$I$500,0)),"")</f>
        <v/>
      </c>
    </row>
    <row r="82" spans="12:15" x14ac:dyDescent="0.3">
      <c r="L82" s="7" t="str">
        <f>IFERROR(INDEX(Completed_DailyCreativeDelivery!J$2:J$500,MATCH(Completed_P202AnalyzeKeyword!$A82,Completed_DailyCreativeDelivery!$I$2:$I$500,0)),"")</f>
        <v/>
      </c>
      <c r="M82" s="7" t="str">
        <f>IFERROR(INDEX(Completed_DailyCreativeDelivery!K$2:K$500,MATCH(Completed_P202AnalyzeKeyword!$A82,Completed_DailyCreativeDelivery!$I$2:$I$500,0)),"")</f>
        <v/>
      </c>
      <c r="N82" s="7" t="str">
        <f>IFERROR(INDEX(Completed_DailyCreativeDelivery!L$2:L$500,MATCH(Completed_P202AnalyzeKeyword!$A82,Completed_DailyCreativeDelivery!$I$2:$I$500,0)),"")</f>
        <v/>
      </c>
      <c r="O82" s="7" t="str">
        <f>IFERROR(INDEX(Completed_DailyCreativeDelivery!M$2:M$500,MATCH(Completed_P202AnalyzeKeyword!$A82,Completed_DailyCreativeDelivery!$I$2:$I$500,0)),"")</f>
        <v/>
      </c>
    </row>
    <row r="83" spans="12:15" x14ac:dyDescent="0.3">
      <c r="L83" s="7" t="str">
        <f>IFERROR(INDEX(Completed_DailyCreativeDelivery!J$2:J$500,MATCH(Completed_P202AnalyzeKeyword!$A83,Completed_DailyCreativeDelivery!$I$2:$I$500,0)),"")</f>
        <v/>
      </c>
      <c r="M83" s="7" t="str">
        <f>IFERROR(INDEX(Completed_DailyCreativeDelivery!K$2:K$500,MATCH(Completed_P202AnalyzeKeyword!$A83,Completed_DailyCreativeDelivery!$I$2:$I$500,0)),"")</f>
        <v/>
      </c>
      <c r="N83" s="7" t="str">
        <f>IFERROR(INDEX(Completed_DailyCreativeDelivery!L$2:L$500,MATCH(Completed_P202AnalyzeKeyword!$A83,Completed_DailyCreativeDelivery!$I$2:$I$500,0)),"")</f>
        <v/>
      </c>
      <c r="O83" s="7" t="str">
        <f>IFERROR(INDEX(Completed_DailyCreativeDelivery!M$2:M$500,MATCH(Completed_P202AnalyzeKeyword!$A83,Completed_DailyCreativeDelivery!$I$2:$I$500,0)),"")</f>
        <v/>
      </c>
    </row>
    <row r="84" spans="12:15" x14ac:dyDescent="0.3">
      <c r="L84" s="7" t="str">
        <f>IFERROR(INDEX(Completed_DailyCreativeDelivery!J$2:J$500,MATCH(Completed_P202AnalyzeKeyword!$A84,Completed_DailyCreativeDelivery!$I$2:$I$500,0)),"")</f>
        <v/>
      </c>
      <c r="M84" s="7" t="str">
        <f>IFERROR(INDEX(Completed_DailyCreativeDelivery!K$2:K$500,MATCH(Completed_P202AnalyzeKeyword!$A84,Completed_DailyCreativeDelivery!$I$2:$I$500,0)),"")</f>
        <v/>
      </c>
      <c r="N84" s="7" t="str">
        <f>IFERROR(INDEX(Completed_DailyCreativeDelivery!L$2:L$500,MATCH(Completed_P202AnalyzeKeyword!$A84,Completed_DailyCreativeDelivery!$I$2:$I$500,0)),"")</f>
        <v/>
      </c>
      <c r="O84" s="7" t="str">
        <f>IFERROR(INDEX(Completed_DailyCreativeDelivery!M$2:M$500,MATCH(Completed_P202AnalyzeKeyword!$A84,Completed_DailyCreativeDelivery!$I$2:$I$500,0)),"")</f>
        <v/>
      </c>
    </row>
    <row r="85" spans="12:15" x14ac:dyDescent="0.3">
      <c r="L85" s="7" t="str">
        <f>IFERROR(INDEX(Completed_DailyCreativeDelivery!J$2:J$500,MATCH(Completed_P202AnalyzeKeyword!$A85,Completed_DailyCreativeDelivery!$I$2:$I$500,0)),"")</f>
        <v/>
      </c>
      <c r="M85" s="7" t="str">
        <f>IFERROR(INDEX(Completed_DailyCreativeDelivery!K$2:K$500,MATCH(Completed_P202AnalyzeKeyword!$A85,Completed_DailyCreativeDelivery!$I$2:$I$500,0)),"")</f>
        <v/>
      </c>
      <c r="N85" s="7" t="str">
        <f>IFERROR(INDEX(Completed_DailyCreativeDelivery!L$2:L$500,MATCH(Completed_P202AnalyzeKeyword!$A85,Completed_DailyCreativeDelivery!$I$2:$I$500,0)),"")</f>
        <v/>
      </c>
      <c r="O85" s="7" t="str">
        <f>IFERROR(INDEX(Completed_DailyCreativeDelivery!M$2:M$500,MATCH(Completed_P202AnalyzeKeyword!$A85,Completed_DailyCreativeDelivery!$I$2:$I$500,0)),"")</f>
        <v/>
      </c>
    </row>
    <row r="86" spans="12:15" x14ac:dyDescent="0.3">
      <c r="L86" s="7" t="str">
        <f>IFERROR(INDEX(Completed_DailyCreativeDelivery!J$2:J$500,MATCH(Completed_P202AnalyzeKeyword!$A86,Completed_DailyCreativeDelivery!$I$2:$I$500,0)),"")</f>
        <v/>
      </c>
      <c r="M86" s="7" t="str">
        <f>IFERROR(INDEX(Completed_DailyCreativeDelivery!K$2:K$500,MATCH(Completed_P202AnalyzeKeyword!$A86,Completed_DailyCreativeDelivery!$I$2:$I$500,0)),"")</f>
        <v/>
      </c>
      <c r="N86" s="7" t="str">
        <f>IFERROR(INDEX(Completed_DailyCreativeDelivery!L$2:L$500,MATCH(Completed_P202AnalyzeKeyword!$A86,Completed_DailyCreativeDelivery!$I$2:$I$500,0)),"")</f>
        <v/>
      </c>
      <c r="O86" s="7" t="str">
        <f>IFERROR(INDEX(Completed_DailyCreativeDelivery!M$2:M$500,MATCH(Completed_P202AnalyzeKeyword!$A86,Completed_DailyCreativeDelivery!$I$2:$I$500,0)),"")</f>
        <v/>
      </c>
    </row>
    <row r="87" spans="12:15" x14ac:dyDescent="0.3">
      <c r="L87" s="7" t="str">
        <f>IFERROR(INDEX(Completed_DailyCreativeDelivery!J$2:J$500,MATCH(Completed_P202AnalyzeKeyword!$A87,Completed_DailyCreativeDelivery!$I$2:$I$500,0)),"")</f>
        <v/>
      </c>
      <c r="M87" s="7" t="str">
        <f>IFERROR(INDEX(Completed_DailyCreativeDelivery!K$2:K$500,MATCH(Completed_P202AnalyzeKeyword!$A87,Completed_DailyCreativeDelivery!$I$2:$I$500,0)),"")</f>
        <v/>
      </c>
      <c r="N87" s="7" t="str">
        <f>IFERROR(INDEX(Completed_DailyCreativeDelivery!L$2:L$500,MATCH(Completed_P202AnalyzeKeyword!$A87,Completed_DailyCreativeDelivery!$I$2:$I$500,0)),"")</f>
        <v/>
      </c>
      <c r="O87" s="7" t="str">
        <f>IFERROR(INDEX(Completed_DailyCreativeDelivery!M$2:M$500,MATCH(Completed_P202AnalyzeKeyword!$A87,Completed_DailyCreativeDelivery!$I$2:$I$500,0)),"")</f>
        <v/>
      </c>
    </row>
    <row r="88" spans="12:15" x14ac:dyDescent="0.3">
      <c r="L88" s="7" t="str">
        <f>IFERROR(INDEX(Completed_DailyCreativeDelivery!J$2:J$500,MATCH(Completed_P202AnalyzeKeyword!$A88,Completed_DailyCreativeDelivery!$I$2:$I$500,0)),"")</f>
        <v/>
      </c>
      <c r="M88" s="7" t="str">
        <f>IFERROR(INDEX(Completed_DailyCreativeDelivery!K$2:K$500,MATCH(Completed_P202AnalyzeKeyword!$A88,Completed_DailyCreativeDelivery!$I$2:$I$500,0)),"")</f>
        <v/>
      </c>
      <c r="N88" s="7" t="str">
        <f>IFERROR(INDEX(Completed_DailyCreativeDelivery!L$2:L$500,MATCH(Completed_P202AnalyzeKeyword!$A88,Completed_DailyCreativeDelivery!$I$2:$I$500,0)),"")</f>
        <v/>
      </c>
      <c r="O88" s="7" t="str">
        <f>IFERROR(INDEX(Completed_DailyCreativeDelivery!M$2:M$500,MATCH(Completed_P202AnalyzeKeyword!$A88,Completed_DailyCreativeDelivery!$I$2:$I$500,0)),"")</f>
        <v/>
      </c>
    </row>
    <row r="89" spans="12:15" x14ac:dyDescent="0.3">
      <c r="L89" s="7" t="str">
        <f>IFERROR(INDEX(Completed_DailyCreativeDelivery!J$2:J$500,MATCH(Completed_P202AnalyzeKeyword!$A89,Completed_DailyCreativeDelivery!$I$2:$I$500,0)),"")</f>
        <v/>
      </c>
      <c r="M89" s="7" t="str">
        <f>IFERROR(INDEX(Completed_DailyCreativeDelivery!K$2:K$500,MATCH(Completed_P202AnalyzeKeyword!$A89,Completed_DailyCreativeDelivery!$I$2:$I$500,0)),"")</f>
        <v/>
      </c>
      <c r="N89" s="7" t="str">
        <f>IFERROR(INDEX(Completed_DailyCreativeDelivery!L$2:L$500,MATCH(Completed_P202AnalyzeKeyword!$A89,Completed_DailyCreativeDelivery!$I$2:$I$500,0)),"")</f>
        <v/>
      </c>
      <c r="O89" s="7" t="str">
        <f>IFERROR(INDEX(Completed_DailyCreativeDelivery!M$2:M$500,MATCH(Completed_P202AnalyzeKeyword!$A89,Completed_DailyCreativeDelivery!$I$2:$I$500,0)),"")</f>
        <v/>
      </c>
    </row>
    <row r="90" spans="12:15" x14ac:dyDescent="0.3">
      <c r="L90" s="7" t="str">
        <f>IFERROR(INDEX(Completed_DailyCreativeDelivery!J$2:J$500,MATCH(Completed_P202AnalyzeKeyword!$A90,Completed_DailyCreativeDelivery!$I$2:$I$500,0)),"")</f>
        <v/>
      </c>
      <c r="M90" s="7" t="str">
        <f>IFERROR(INDEX(Completed_DailyCreativeDelivery!K$2:K$500,MATCH(Completed_P202AnalyzeKeyword!$A90,Completed_DailyCreativeDelivery!$I$2:$I$500,0)),"")</f>
        <v/>
      </c>
      <c r="N90" s="7" t="str">
        <f>IFERROR(INDEX(Completed_DailyCreativeDelivery!L$2:L$500,MATCH(Completed_P202AnalyzeKeyword!$A90,Completed_DailyCreativeDelivery!$I$2:$I$500,0)),"")</f>
        <v/>
      </c>
      <c r="O90" s="7" t="str">
        <f>IFERROR(INDEX(Completed_DailyCreativeDelivery!M$2:M$500,MATCH(Completed_P202AnalyzeKeyword!$A90,Completed_DailyCreativeDelivery!$I$2:$I$500,0)),"")</f>
        <v/>
      </c>
    </row>
    <row r="91" spans="12:15" x14ac:dyDescent="0.3">
      <c r="L91" s="7" t="str">
        <f>IFERROR(INDEX(Completed_DailyCreativeDelivery!J$2:J$500,MATCH(Completed_P202AnalyzeKeyword!$A91,Completed_DailyCreativeDelivery!$I$2:$I$500,0)),"")</f>
        <v/>
      </c>
      <c r="M91" s="7" t="str">
        <f>IFERROR(INDEX(Completed_DailyCreativeDelivery!K$2:K$500,MATCH(Completed_P202AnalyzeKeyword!$A91,Completed_DailyCreativeDelivery!$I$2:$I$500,0)),"")</f>
        <v/>
      </c>
      <c r="N91" s="7" t="str">
        <f>IFERROR(INDEX(Completed_DailyCreativeDelivery!L$2:L$500,MATCH(Completed_P202AnalyzeKeyword!$A91,Completed_DailyCreativeDelivery!$I$2:$I$500,0)),"")</f>
        <v/>
      </c>
      <c r="O91" s="7" t="str">
        <f>IFERROR(INDEX(Completed_DailyCreativeDelivery!M$2:M$500,MATCH(Completed_P202AnalyzeKeyword!$A91,Completed_DailyCreativeDelivery!$I$2:$I$500,0)),"")</f>
        <v/>
      </c>
    </row>
    <row r="92" spans="12:15" x14ac:dyDescent="0.3">
      <c r="L92" s="7" t="str">
        <f>IFERROR(INDEX(Completed_DailyCreativeDelivery!J$2:J$500,MATCH(Completed_P202AnalyzeKeyword!$A92,Completed_DailyCreativeDelivery!$I$2:$I$500,0)),"")</f>
        <v/>
      </c>
      <c r="M92" s="7" t="str">
        <f>IFERROR(INDEX(Completed_DailyCreativeDelivery!K$2:K$500,MATCH(Completed_P202AnalyzeKeyword!$A92,Completed_DailyCreativeDelivery!$I$2:$I$500,0)),"")</f>
        <v/>
      </c>
      <c r="N92" s="7" t="str">
        <f>IFERROR(INDEX(Completed_DailyCreativeDelivery!L$2:L$500,MATCH(Completed_P202AnalyzeKeyword!$A92,Completed_DailyCreativeDelivery!$I$2:$I$500,0)),"")</f>
        <v/>
      </c>
      <c r="O92" s="7" t="str">
        <f>IFERROR(INDEX(Completed_DailyCreativeDelivery!M$2:M$500,MATCH(Completed_P202AnalyzeKeyword!$A92,Completed_DailyCreativeDelivery!$I$2:$I$500,0)),"")</f>
        <v/>
      </c>
    </row>
    <row r="93" spans="12:15" x14ac:dyDescent="0.3">
      <c r="L93" s="7" t="str">
        <f>IFERROR(INDEX(Completed_DailyCreativeDelivery!J$2:J$500,MATCH(Completed_P202AnalyzeKeyword!$A93,Completed_DailyCreativeDelivery!$I$2:$I$500,0)),"")</f>
        <v/>
      </c>
      <c r="M93" s="7" t="str">
        <f>IFERROR(INDEX(Completed_DailyCreativeDelivery!K$2:K$500,MATCH(Completed_P202AnalyzeKeyword!$A93,Completed_DailyCreativeDelivery!$I$2:$I$500,0)),"")</f>
        <v/>
      </c>
      <c r="N93" s="7" t="str">
        <f>IFERROR(INDEX(Completed_DailyCreativeDelivery!L$2:L$500,MATCH(Completed_P202AnalyzeKeyword!$A93,Completed_DailyCreativeDelivery!$I$2:$I$500,0)),"")</f>
        <v/>
      </c>
      <c r="O93" s="7" t="str">
        <f>IFERROR(INDEX(Completed_DailyCreativeDelivery!M$2:M$500,MATCH(Completed_P202AnalyzeKeyword!$A93,Completed_DailyCreativeDelivery!$I$2:$I$500,0)),"")</f>
        <v/>
      </c>
    </row>
    <row r="94" spans="12:15" x14ac:dyDescent="0.3">
      <c r="L94" s="7" t="str">
        <f>IFERROR(INDEX(Completed_DailyCreativeDelivery!J$2:J$500,MATCH(Completed_P202AnalyzeKeyword!$A94,Completed_DailyCreativeDelivery!$I$2:$I$500,0)),"")</f>
        <v/>
      </c>
      <c r="M94" s="7" t="str">
        <f>IFERROR(INDEX(Completed_DailyCreativeDelivery!K$2:K$500,MATCH(Completed_P202AnalyzeKeyword!$A94,Completed_DailyCreativeDelivery!$I$2:$I$500,0)),"")</f>
        <v/>
      </c>
      <c r="N94" s="7" t="str">
        <f>IFERROR(INDEX(Completed_DailyCreativeDelivery!L$2:L$500,MATCH(Completed_P202AnalyzeKeyword!$A94,Completed_DailyCreativeDelivery!$I$2:$I$500,0)),"")</f>
        <v/>
      </c>
      <c r="O94" s="7" t="str">
        <f>IFERROR(INDEX(Completed_DailyCreativeDelivery!M$2:M$500,MATCH(Completed_P202AnalyzeKeyword!$A94,Completed_DailyCreativeDelivery!$I$2:$I$500,0)),"")</f>
        <v/>
      </c>
    </row>
    <row r="95" spans="12:15" x14ac:dyDescent="0.3">
      <c r="L95" s="7" t="str">
        <f>IFERROR(INDEX(Completed_DailyCreativeDelivery!J$2:J$500,MATCH(Completed_P202AnalyzeKeyword!$A95,Completed_DailyCreativeDelivery!$I$2:$I$500,0)),"")</f>
        <v/>
      </c>
      <c r="M95" s="7" t="str">
        <f>IFERROR(INDEX(Completed_DailyCreativeDelivery!K$2:K$500,MATCH(Completed_P202AnalyzeKeyword!$A95,Completed_DailyCreativeDelivery!$I$2:$I$500,0)),"")</f>
        <v/>
      </c>
      <c r="N95" s="7" t="str">
        <f>IFERROR(INDEX(Completed_DailyCreativeDelivery!L$2:L$500,MATCH(Completed_P202AnalyzeKeyword!$A95,Completed_DailyCreativeDelivery!$I$2:$I$500,0)),"")</f>
        <v/>
      </c>
      <c r="O95" s="7" t="str">
        <f>IFERROR(INDEX(Completed_DailyCreativeDelivery!M$2:M$500,MATCH(Completed_P202AnalyzeKeyword!$A95,Completed_DailyCreativeDelivery!$I$2:$I$500,0)),"")</f>
        <v/>
      </c>
    </row>
    <row r="96" spans="12:15" x14ac:dyDescent="0.3">
      <c r="L96" s="7" t="str">
        <f>IFERROR(INDEX(Completed_DailyCreativeDelivery!J$2:J$500,MATCH(Completed_P202AnalyzeKeyword!$A96,Completed_DailyCreativeDelivery!$I$2:$I$500,0)),"")</f>
        <v/>
      </c>
      <c r="M96" s="7" t="str">
        <f>IFERROR(INDEX(Completed_DailyCreativeDelivery!K$2:K$500,MATCH(Completed_P202AnalyzeKeyword!$A96,Completed_DailyCreativeDelivery!$I$2:$I$500,0)),"")</f>
        <v/>
      </c>
      <c r="N96" s="7" t="str">
        <f>IFERROR(INDEX(Completed_DailyCreativeDelivery!L$2:L$500,MATCH(Completed_P202AnalyzeKeyword!$A96,Completed_DailyCreativeDelivery!$I$2:$I$500,0)),"")</f>
        <v/>
      </c>
      <c r="O96" s="7" t="str">
        <f>IFERROR(INDEX(Completed_DailyCreativeDelivery!M$2:M$500,MATCH(Completed_P202AnalyzeKeyword!$A96,Completed_DailyCreativeDelivery!$I$2:$I$500,0)),"")</f>
        <v/>
      </c>
    </row>
    <row r="97" spans="12:15" x14ac:dyDescent="0.3">
      <c r="L97" s="7" t="str">
        <f>IFERROR(INDEX(Completed_DailyCreativeDelivery!J$2:J$500,MATCH(Completed_P202AnalyzeKeyword!$A97,Completed_DailyCreativeDelivery!$I$2:$I$500,0)),"")</f>
        <v/>
      </c>
      <c r="M97" s="7" t="str">
        <f>IFERROR(INDEX(Completed_DailyCreativeDelivery!K$2:K$500,MATCH(Completed_P202AnalyzeKeyword!$A97,Completed_DailyCreativeDelivery!$I$2:$I$500,0)),"")</f>
        <v/>
      </c>
      <c r="N97" s="7" t="str">
        <f>IFERROR(INDEX(Completed_DailyCreativeDelivery!L$2:L$500,MATCH(Completed_P202AnalyzeKeyword!$A97,Completed_DailyCreativeDelivery!$I$2:$I$500,0)),"")</f>
        <v/>
      </c>
      <c r="O97" s="7" t="str">
        <f>IFERROR(INDEX(Completed_DailyCreativeDelivery!M$2:M$500,MATCH(Completed_P202AnalyzeKeyword!$A97,Completed_DailyCreativeDelivery!$I$2:$I$500,0)),"")</f>
        <v/>
      </c>
    </row>
    <row r="98" spans="12:15" x14ac:dyDescent="0.3">
      <c r="L98" s="7" t="str">
        <f>IFERROR(INDEX(Completed_DailyCreativeDelivery!J$2:J$500,MATCH(Completed_P202AnalyzeKeyword!$A98,Completed_DailyCreativeDelivery!$I$2:$I$500,0)),"")</f>
        <v/>
      </c>
      <c r="M98" s="7" t="str">
        <f>IFERROR(INDEX(Completed_DailyCreativeDelivery!K$2:K$500,MATCH(Completed_P202AnalyzeKeyword!$A98,Completed_DailyCreativeDelivery!$I$2:$I$500,0)),"")</f>
        <v/>
      </c>
      <c r="N98" s="7" t="str">
        <f>IFERROR(INDEX(Completed_DailyCreativeDelivery!L$2:L$500,MATCH(Completed_P202AnalyzeKeyword!$A98,Completed_DailyCreativeDelivery!$I$2:$I$500,0)),"")</f>
        <v/>
      </c>
      <c r="O98" s="7" t="str">
        <f>IFERROR(INDEX(Completed_DailyCreativeDelivery!M$2:M$500,MATCH(Completed_P202AnalyzeKeyword!$A98,Completed_DailyCreativeDelivery!$I$2:$I$500,0)),"")</f>
        <v/>
      </c>
    </row>
    <row r="99" spans="12:15" x14ac:dyDescent="0.3">
      <c r="L99" s="7" t="str">
        <f>IFERROR(INDEX(Completed_DailyCreativeDelivery!J$2:J$500,MATCH(Completed_P202AnalyzeKeyword!$A99,Completed_DailyCreativeDelivery!$I$2:$I$500,0)),"")</f>
        <v/>
      </c>
      <c r="M99" s="7" t="str">
        <f>IFERROR(INDEX(Completed_DailyCreativeDelivery!K$2:K$500,MATCH(Completed_P202AnalyzeKeyword!$A99,Completed_DailyCreativeDelivery!$I$2:$I$500,0)),"")</f>
        <v/>
      </c>
      <c r="N99" s="7" t="str">
        <f>IFERROR(INDEX(Completed_DailyCreativeDelivery!L$2:L$500,MATCH(Completed_P202AnalyzeKeyword!$A99,Completed_DailyCreativeDelivery!$I$2:$I$500,0)),"")</f>
        <v/>
      </c>
      <c r="O99" s="7" t="str">
        <f>IFERROR(INDEX(Completed_DailyCreativeDelivery!M$2:M$500,MATCH(Completed_P202AnalyzeKeyword!$A99,Completed_DailyCreativeDelivery!$I$2:$I$500,0)),"")</f>
        <v/>
      </c>
    </row>
    <row r="100" spans="12:15" x14ac:dyDescent="0.3">
      <c r="L100" s="7" t="str">
        <f>IFERROR(INDEX(Completed_DailyCreativeDelivery!J$2:J$500,MATCH(Completed_P202AnalyzeKeyword!$A100,Completed_DailyCreativeDelivery!$I$2:$I$500,0)),"")</f>
        <v/>
      </c>
      <c r="M100" s="7" t="str">
        <f>IFERROR(INDEX(Completed_DailyCreativeDelivery!K$2:K$500,MATCH(Completed_P202AnalyzeKeyword!$A100,Completed_DailyCreativeDelivery!$I$2:$I$500,0)),"")</f>
        <v/>
      </c>
      <c r="N100" s="7" t="str">
        <f>IFERROR(INDEX(Completed_DailyCreativeDelivery!L$2:L$500,MATCH(Completed_P202AnalyzeKeyword!$A100,Completed_DailyCreativeDelivery!$I$2:$I$500,0)),"")</f>
        <v/>
      </c>
      <c r="O100" s="7" t="str">
        <f>IFERROR(INDEX(Completed_DailyCreativeDelivery!M$2:M$500,MATCH(Completed_P202AnalyzeKeyword!$A100,Completed_DailyCreativeDelivery!$I$2:$I$500,0)),"")</f>
        <v/>
      </c>
    </row>
    <row r="101" spans="12:15" x14ac:dyDescent="0.3">
      <c r="L101" s="7" t="str">
        <f>IFERROR(INDEX(Completed_DailyCreativeDelivery!J$2:J$500,MATCH(Completed_P202AnalyzeKeyword!$A101,Completed_DailyCreativeDelivery!$I$2:$I$500,0)),"")</f>
        <v/>
      </c>
      <c r="M101" s="7" t="str">
        <f>IFERROR(INDEX(Completed_DailyCreativeDelivery!K$2:K$500,MATCH(Completed_P202AnalyzeKeyword!$A101,Completed_DailyCreativeDelivery!$I$2:$I$500,0)),"")</f>
        <v/>
      </c>
      <c r="N101" s="7" t="str">
        <f>IFERROR(INDEX(Completed_DailyCreativeDelivery!L$2:L$500,MATCH(Completed_P202AnalyzeKeyword!$A101,Completed_DailyCreativeDelivery!$I$2:$I$500,0)),"")</f>
        <v/>
      </c>
      <c r="O101" s="7" t="str">
        <f>IFERROR(INDEX(Completed_DailyCreativeDelivery!M$2:M$500,MATCH(Completed_P202AnalyzeKeyword!$A101,Completed_DailyCreativeDelivery!$I$2:$I$500,0)),"")</f>
        <v/>
      </c>
    </row>
    <row r="102" spans="12:15" x14ac:dyDescent="0.3">
      <c r="L102" s="7" t="str">
        <f>IFERROR(INDEX(Completed_DailyCreativeDelivery!J$2:J$500,MATCH(Completed_P202AnalyzeKeyword!$A102,Completed_DailyCreativeDelivery!$I$2:$I$500,0)),"")</f>
        <v/>
      </c>
      <c r="M102" s="7" t="str">
        <f>IFERROR(INDEX(Completed_DailyCreativeDelivery!K$2:K$500,MATCH(Completed_P202AnalyzeKeyword!$A102,Completed_DailyCreativeDelivery!$I$2:$I$500,0)),"")</f>
        <v/>
      </c>
      <c r="N102" s="7" t="str">
        <f>IFERROR(INDEX(Completed_DailyCreativeDelivery!L$2:L$500,MATCH(Completed_P202AnalyzeKeyword!$A102,Completed_DailyCreativeDelivery!$I$2:$I$500,0)),"")</f>
        <v/>
      </c>
      <c r="O102" s="7" t="str">
        <f>IFERROR(INDEX(Completed_DailyCreativeDelivery!M$2:M$500,MATCH(Completed_P202AnalyzeKeyword!$A102,Completed_DailyCreativeDelivery!$I$2:$I$500,0)),"")</f>
        <v/>
      </c>
    </row>
    <row r="103" spans="12:15" x14ac:dyDescent="0.3">
      <c r="L103" s="7" t="str">
        <f>IFERROR(INDEX(Completed_DailyCreativeDelivery!J$2:J$500,MATCH(Completed_P202AnalyzeKeyword!$A103,Completed_DailyCreativeDelivery!$I$2:$I$500,0)),"")</f>
        <v/>
      </c>
      <c r="M103" s="7" t="str">
        <f>IFERROR(INDEX(Completed_DailyCreativeDelivery!K$2:K$500,MATCH(Completed_P202AnalyzeKeyword!$A103,Completed_DailyCreativeDelivery!$I$2:$I$500,0)),"")</f>
        <v/>
      </c>
      <c r="N103" s="7" t="str">
        <f>IFERROR(INDEX(Completed_DailyCreativeDelivery!L$2:L$500,MATCH(Completed_P202AnalyzeKeyword!$A103,Completed_DailyCreativeDelivery!$I$2:$I$500,0)),"")</f>
        <v/>
      </c>
      <c r="O103" s="7" t="str">
        <f>IFERROR(INDEX(Completed_DailyCreativeDelivery!M$2:M$500,MATCH(Completed_P202AnalyzeKeyword!$A103,Completed_DailyCreativeDelivery!$I$2:$I$500,0)),"")</f>
        <v/>
      </c>
    </row>
    <row r="104" spans="12:15" x14ac:dyDescent="0.3">
      <c r="L104" s="7" t="str">
        <f>IFERROR(INDEX(Completed_DailyCreativeDelivery!J$2:J$500,MATCH(Completed_P202AnalyzeKeyword!$A104,Completed_DailyCreativeDelivery!$I$2:$I$500,0)),"")</f>
        <v/>
      </c>
      <c r="M104" s="7" t="str">
        <f>IFERROR(INDEX(Completed_DailyCreativeDelivery!K$2:K$500,MATCH(Completed_P202AnalyzeKeyword!$A104,Completed_DailyCreativeDelivery!$I$2:$I$500,0)),"")</f>
        <v/>
      </c>
      <c r="N104" s="7" t="str">
        <f>IFERROR(INDEX(Completed_DailyCreativeDelivery!L$2:L$500,MATCH(Completed_P202AnalyzeKeyword!$A104,Completed_DailyCreativeDelivery!$I$2:$I$500,0)),"")</f>
        <v/>
      </c>
      <c r="O104" s="7" t="str">
        <f>IFERROR(INDEX(Completed_DailyCreativeDelivery!M$2:M$500,MATCH(Completed_P202AnalyzeKeyword!$A104,Completed_DailyCreativeDelivery!$I$2:$I$500,0)),"")</f>
        <v/>
      </c>
    </row>
    <row r="105" spans="12:15" x14ac:dyDescent="0.3">
      <c r="L105" s="7" t="str">
        <f>IFERROR(INDEX(Completed_DailyCreativeDelivery!J$2:J$500,MATCH(Completed_P202AnalyzeKeyword!$A105,Completed_DailyCreativeDelivery!$I$2:$I$500,0)),"")</f>
        <v/>
      </c>
      <c r="M105" s="7" t="str">
        <f>IFERROR(INDEX(Completed_DailyCreativeDelivery!K$2:K$500,MATCH(Completed_P202AnalyzeKeyword!$A105,Completed_DailyCreativeDelivery!$I$2:$I$500,0)),"")</f>
        <v/>
      </c>
      <c r="N105" s="7" t="str">
        <f>IFERROR(INDEX(Completed_DailyCreativeDelivery!L$2:L$500,MATCH(Completed_P202AnalyzeKeyword!$A105,Completed_DailyCreativeDelivery!$I$2:$I$500,0)),"")</f>
        <v/>
      </c>
      <c r="O105" s="7" t="str">
        <f>IFERROR(INDEX(Completed_DailyCreativeDelivery!M$2:M$500,MATCH(Completed_P202AnalyzeKeyword!$A105,Completed_DailyCreativeDelivery!$I$2:$I$500,0)),"")</f>
        <v/>
      </c>
    </row>
    <row r="106" spans="12:15" x14ac:dyDescent="0.3">
      <c r="L106" s="7" t="str">
        <f>IFERROR(INDEX(Completed_DailyCreativeDelivery!J$2:J$500,MATCH(Completed_P202AnalyzeKeyword!$A106,Completed_DailyCreativeDelivery!$I$2:$I$500,0)),"")</f>
        <v/>
      </c>
      <c r="M106" s="7" t="str">
        <f>IFERROR(INDEX(Completed_DailyCreativeDelivery!K$2:K$500,MATCH(Completed_P202AnalyzeKeyword!$A106,Completed_DailyCreativeDelivery!$I$2:$I$500,0)),"")</f>
        <v/>
      </c>
      <c r="N106" s="7" t="str">
        <f>IFERROR(INDEX(Completed_DailyCreativeDelivery!L$2:L$500,MATCH(Completed_P202AnalyzeKeyword!$A106,Completed_DailyCreativeDelivery!$I$2:$I$500,0)),"")</f>
        <v/>
      </c>
      <c r="O106" s="7" t="str">
        <f>IFERROR(INDEX(Completed_DailyCreativeDelivery!M$2:M$500,MATCH(Completed_P202AnalyzeKeyword!$A106,Completed_DailyCreativeDelivery!$I$2:$I$500,0)),"")</f>
        <v/>
      </c>
    </row>
    <row r="107" spans="12:15" x14ac:dyDescent="0.3">
      <c r="L107" s="7" t="str">
        <f>IFERROR(INDEX(Completed_DailyCreativeDelivery!J$2:J$500,MATCH(Completed_P202AnalyzeKeyword!$A107,Completed_DailyCreativeDelivery!$I$2:$I$500,0)),"")</f>
        <v/>
      </c>
      <c r="M107" s="7" t="str">
        <f>IFERROR(INDEX(Completed_DailyCreativeDelivery!K$2:K$500,MATCH(Completed_P202AnalyzeKeyword!$A107,Completed_DailyCreativeDelivery!$I$2:$I$500,0)),"")</f>
        <v/>
      </c>
      <c r="N107" s="7" t="str">
        <f>IFERROR(INDEX(Completed_DailyCreativeDelivery!L$2:L$500,MATCH(Completed_P202AnalyzeKeyword!$A107,Completed_DailyCreativeDelivery!$I$2:$I$500,0)),"")</f>
        <v/>
      </c>
      <c r="O107" s="7" t="str">
        <f>IFERROR(INDEX(Completed_DailyCreativeDelivery!M$2:M$500,MATCH(Completed_P202AnalyzeKeyword!$A107,Completed_DailyCreativeDelivery!$I$2:$I$500,0)),"")</f>
        <v/>
      </c>
    </row>
    <row r="108" spans="12:15" x14ac:dyDescent="0.3">
      <c r="L108" s="7" t="str">
        <f>IFERROR(INDEX(Completed_DailyCreativeDelivery!J$2:J$500,MATCH(Completed_P202AnalyzeKeyword!$A108,Completed_DailyCreativeDelivery!$I$2:$I$500,0)),"")</f>
        <v/>
      </c>
      <c r="M108" s="7" t="str">
        <f>IFERROR(INDEX(Completed_DailyCreativeDelivery!K$2:K$500,MATCH(Completed_P202AnalyzeKeyword!$A108,Completed_DailyCreativeDelivery!$I$2:$I$500,0)),"")</f>
        <v/>
      </c>
      <c r="N108" s="7" t="str">
        <f>IFERROR(INDEX(Completed_DailyCreativeDelivery!L$2:L$500,MATCH(Completed_P202AnalyzeKeyword!$A108,Completed_DailyCreativeDelivery!$I$2:$I$500,0)),"")</f>
        <v/>
      </c>
      <c r="O108" s="7" t="str">
        <f>IFERROR(INDEX(Completed_DailyCreativeDelivery!M$2:M$500,MATCH(Completed_P202AnalyzeKeyword!$A108,Completed_DailyCreativeDelivery!$I$2:$I$500,0)),"")</f>
        <v/>
      </c>
    </row>
    <row r="109" spans="12:15" x14ac:dyDescent="0.3">
      <c r="L109" s="7" t="str">
        <f>IFERROR(INDEX(Completed_DailyCreativeDelivery!J$2:J$500,MATCH(Completed_P202AnalyzeKeyword!$A109,Completed_DailyCreativeDelivery!$I$2:$I$500,0)),"")</f>
        <v/>
      </c>
      <c r="M109" s="7" t="str">
        <f>IFERROR(INDEX(Completed_DailyCreativeDelivery!K$2:K$500,MATCH(Completed_P202AnalyzeKeyword!$A109,Completed_DailyCreativeDelivery!$I$2:$I$500,0)),"")</f>
        <v/>
      </c>
      <c r="N109" s="7" t="str">
        <f>IFERROR(INDEX(Completed_DailyCreativeDelivery!L$2:L$500,MATCH(Completed_P202AnalyzeKeyword!$A109,Completed_DailyCreativeDelivery!$I$2:$I$500,0)),"")</f>
        <v/>
      </c>
      <c r="O109" s="7" t="str">
        <f>IFERROR(INDEX(Completed_DailyCreativeDelivery!M$2:M$500,MATCH(Completed_P202AnalyzeKeyword!$A109,Completed_DailyCreativeDelivery!$I$2:$I$500,0)),"")</f>
        <v/>
      </c>
    </row>
    <row r="110" spans="12:15" x14ac:dyDescent="0.3">
      <c r="L110" s="7" t="str">
        <f>IFERROR(INDEX(Completed_DailyCreativeDelivery!J$2:J$500,MATCH(Completed_P202AnalyzeKeyword!$A110,Completed_DailyCreativeDelivery!$I$2:$I$500,0)),"")</f>
        <v/>
      </c>
      <c r="M110" s="7" t="str">
        <f>IFERROR(INDEX(Completed_DailyCreativeDelivery!K$2:K$500,MATCH(Completed_P202AnalyzeKeyword!$A110,Completed_DailyCreativeDelivery!$I$2:$I$500,0)),"")</f>
        <v/>
      </c>
      <c r="N110" s="7" t="str">
        <f>IFERROR(INDEX(Completed_DailyCreativeDelivery!L$2:L$500,MATCH(Completed_P202AnalyzeKeyword!$A110,Completed_DailyCreativeDelivery!$I$2:$I$500,0)),"")</f>
        <v/>
      </c>
      <c r="O110" s="7" t="str">
        <f>IFERROR(INDEX(Completed_DailyCreativeDelivery!M$2:M$500,MATCH(Completed_P202AnalyzeKeyword!$A110,Completed_DailyCreativeDelivery!$I$2:$I$500,0)),"")</f>
        <v/>
      </c>
    </row>
    <row r="111" spans="12:15" x14ac:dyDescent="0.3">
      <c r="L111" s="7" t="str">
        <f>IFERROR(INDEX(Completed_DailyCreativeDelivery!J$2:J$500,MATCH(Completed_P202AnalyzeKeyword!$A111,Completed_DailyCreativeDelivery!$I$2:$I$500,0)),"")</f>
        <v/>
      </c>
      <c r="M111" s="7" t="str">
        <f>IFERROR(INDEX(Completed_DailyCreativeDelivery!K$2:K$500,MATCH(Completed_P202AnalyzeKeyword!$A111,Completed_DailyCreativeDelivery!$I$2:$I$500,0)),"")</f>
        <v/>
      </c>
      <c r="N111" s="7" t="str">
        <f>IFERROR(INDEX(Completed_DailyCreativeDelivery!L$2:L$500,MATCH(Completed_P202AnalyzeKeyword!$A111,Completed_DailyCreativeDelivery!$I$2:$I$500,0)),"")</f>
        <v/>
      </c>
      <c r="O111" s="7" t="str">
        <f>IFERROR(INDEX(Completed_DailyCreativeDelivery!M$2:M$500,MATCH(Completed_P202AnalyzeKeyword!$A111,Completed_DailyCreativeDelivery!$I$2:$I$500,0)),"")</f>
        <v/>
      </c>
    </row>
    <row r="112" spans="12:15" x14ac:dyDescent="0.3">
      <c r="L112" s="7" t="str">
        <f>IFERROR(INDEX(Completed_DailyCreativeDelivery!J$2:J$500,MATCH(Completed_P202AnalyzeKeyword!$A112,Completed_DailyCreativeDelivery!$I$2:$I$500,0)),"")</f>
        <v/>
      </c>
      <c r="M112" s="7" t="str">
        <f>IFERROR(INDEX(Completed_DailyCreativeDelivery!K$2:K$500,MATCH(Completed_P202AnalyzeKeyword!$A112,Completed_DailyCreativeDelivery!$I$2:$I$500,0)),"")</f>
        <v/>
      </c>
      <c r="N112" s="7" t="str">
        <f>IFERROR(INDEX(Completed_DailyCreativeDelivery!L$2:L$500,MATCH(Completed_P202AnalyzeKeyword!$A112,Completed_DailyCreativeDelivery!$I$2:$I$500,0)),"")</f>
        <v/>
      </c>
      <c r="O112" s="7" t="str">
        <f>IFERROR(INDEX(Completed_DailyCreativeDelivery!M$2:M$500,MATCH(Completed_P202AnalyzeKeyword!$A112,Completed_DailyCreativeDelivery!$I$2:$I$500,0)),"")</f>
        <v/>
      </c>
    </row>
    <row r="113" spans="12:15" x14ac:dyDescent="0.3">
      <c r="L113" s="7" t="str">
        <f>IFERROR(INDEX(Completed_DailyCreativeDelivery!J$2:J$500,MATCH(Completed_P202AnalyzeKeyword!$A113,Completed_DailyCreativeDelivery!$I$2:$I$500,0)),"")</f>
        <v/>
      </c>
      <c r="M113" s="7" t="str">
        <f>IFERROR(INDEX(Completed_DailyCreativeDelivery!K$2:K$500,MATCH(Completed_P202AnalyzeKeyword!$A113,Completed_DailyCreativeDelivery!$I$2:$I$500,0)),"")</f>
        <v/>
      </c>
      <c r="N113" s="7" t="str">
        <f>IFERROR(INDEX(Completed_DailyCreativeDelivery!L$2:L$500,MATCH(Completed_P202AnalyzeKeyword!$A113,Completed_DailyCreativeDelivery!$I$2:$I$500,0)),"")</f>
        <v/>
      </c>
      <c r="O113" s="7" t="str">
        <f>IFERROR(INDEX(Completed_DailyCreativeDelivery!M$2:M$500,MATCH(Completed_P202AnalyzeKeyword!$A113,Completed_DailyCreativeDelivery!$I$2:$I$500,0)),"")</f>
        <v/>
      </c>
    </row>
    <row r="114" spans="12:15" x14ac:dyDescent="0.3">
      <c r="L114" s="7" t="str">
        <f>IFERROR(INDEX(Completed_DailyCreativeDelivery!J$2:J$500,MATCH(Completed_P202AnalyzeKeyword!$A114,Completed_DailyCreativeDelivery!$I$2:$I$500,0)),"")</f>
        <v/>
      </c>
      <c r="M114" s="7" t="str">
        <f>IFERROR(INDEX(Completed_DailyCreativeDelivery!K$2:K$500,MATCH(Completed_P202AnalyzeKeyword!$A114,Completed_DailyCreativeDelivery!$I$2:$I$500,0)),"")</f>
        <v/>
      </c>
      <c r="N114" s="7" t="str">
        <f>IFERROR(INDEX(Completed_DailyCreativeDelivery!L$2:L$500,MATCH(Completed_P202AnalyzeKeyword!$A114,Completed_DailyCreativeDelivery!$I$2:$I$500,0)),"")</f>
        <v/>
      </c>
      <c r="O114" s="7" t="str">
        <f>IFERROR(INDEX(Completed_DailyCreativeDelivery!M$2:M$500,MATCH(Completed_P202AnalyzeKeyword!$A114,Completed_DailyCreativeDelivery!$I$2:$I$500,0)),"")</f>
        <v/>
      </c>
    </row>
    <row r="115" spans="12:15" x14ac:dyDescent="0.3">
      <c r="L115" s="7" t="str">
        <f>IFERROR(INDEX(Completed_DailyCreativeDelivery!J$2:J$500,MATCH(Completed_P202AnalyzeKeyword!$A115,Completed_DailyCreativeDelivery!$I$2:$I$500,0)),"")</f>
        <v/>
      </c>
      <c r="M115" s="7" t="str">
        <f>IFERROR(INDEX(Completed_DailyCreativeDelivery!K$2:K$500,MATCH(Completed_P202AnalyzeKeyword!$A115,Completed_DailyCreativeDelivery!$I$2:$I$500,0)),"")</f>
        <v/>
      </c>
      <c r="N115" s="7" t="str">
        <f>IFERROR(INDEX(Completed_DailyCreativeDelivery!L$2:L$500,MATCH(Completed_P202AnalyzeKeyword!$A115,Completed_DailyCreativeDelivery!$I$2:$I$500,0)),"")</f>
        <v/>
      </c>
      <c r="O115" s="7" t="str">
        <f>IFERROR(INDEX(Completed_DailyCreativeDelivery!M$2:M$500,MATCH(Completed_P202AnalyzeKeyword!$A115,Completed_DailyCreativeDelivery!$I$2:$I$500,0)),"")</f>
        <v/>
      </c>
    </row>
    <row r="116" spans="12:15" x14ac:dyDescent="0.3">
      <c r="L116" s="7" t="str">
        <f>IFERROR(INDEX(Completed_DailyCreativeDelivery!J$2:J$500,MATCH(Completed_P202AnalyzeKeyword!$A116,Completed_DailyCreativeDelivery!$I$2:$I$500,0)),"")</f>
        <v/>
      </c>
      <c r="M116" s="7" t="str">
        <f>IFERROR(INDEX(Completed_DailyCreativeDelivery!K$2:K$500,MATCH(Completed_P202AnalyzeKeyword!$A116,Completed_DailyCreativeDelivery!$I$2:$I$500,0)),"")</f>
        <v/>
      </c>
      <c r="N116" s="7" t="str">
        <f>IFERROR(INDEX(Completed_DailyCreativeDelivery!L$2:L$500,MATCH(Completed_P202AnalyzeKeyword!$A116,Completed_DailyCreativeDelivery!$I$2:$I$500,0)),"")</f>
        <v/>
      </c>
      <c r="O116" s="7" t="str">
        <f>IFERROR(INDEX(Completed_DailyCreativeDelivery!M$2:M$500,MATCH(Completed_P202AnalyzeKeyword!$A116,Completed_DailyCreativeDelivery!$I$2:$I$500,0)),"")</f>
        <v/>
      </c>
    </row>
    <row r="117" spans="12:15" x14ac:dyDescent="0.3">
      <c r="L117" s="7" t="str">
        <f>IFERROR(INDEX(Completed_DailyCreativeDelivery!J$2:J$500,MATCH(Completed_P202AnalyzeKeyword!$A117,Completed_DailyCreativeDelivery!$I$2:$I$500,0)),"")</f>
        <v/>
      </c>
      <c r="M117" s="7" t="str">
        <f>IFERROR(INDEX(Completed_DailyCreativeDelivery!K$2:K$500,MATCH(Completed_P202AnalyzeKeyword!$A117,Completed_DailyCreativeDelivery!$I$2:$I$500,0)),"")</f>
        <v/>
      </c>
      <c r="N117" s="7" t="str">
        <f>IFERROR(INDEX(Completed_DailyCreativeDelivery!L$2:L$500,MATCH(Completed_P202AnalyzeKeyword!$A117,Completed_DailyCreativeDelivery!$I$2:$I$500,0)),"")</f>
        <v/>
      </c>
      <c r="O117" s="7" t="str">
        <f>IFERROR(INDEX(Completed_DailyCreativeDelivery!M$2:M$500,MATCH(Completed_P202AnalyzeKeyword!$A117,Completed_DailyCreativeDelivery!$I$2:$I$500,0)),"")</f>
        <v/>
      </c>
    </row>
    <row r="118" spans="12:15" x14ac:dyDescent="0.3">
      <c r="L118" s="7" t="str">
        <f>IFERROR(INDEX(Completed_DailyCreativeDelivery!J$2:J$500,MATCH(Completed_P202AnalyzeKeyword!$A118,Completed_DailyCreativeDelivery!$I$2:$I$500,0)),"")</f>
        <v/>
      </c>
      <c r="M118" s="7" t="str">
        <f>IFERROR(INDEX(Completed_DailyCreativeDelivery!K$2:K$500,MATCH(Completed_P202AnalyzeKeyword!$A118,Completed_DailyCreativeDelivery!$I$2:$I$500,0)),"")</f>
        <v/>
      </c>
      <c r="N118" s="7" t="str">
        <f>IFERROR(INDEX(Completed_DailyCreativeDelivery!L$2:L$500,MATCH(Completed_P202AnalyzeKeyword!$A118,Completed_DailyCreativeDelivery!$I$2:$I$500,0)),"")</f>
        <v/>
      </c>
      <c r="O118" s="7" t="str">
        <f>IFERROR(INDEX(Completed_DailyCreativeDelivery!M$2:M$500,MATCH(Completed_P202AnalyzeKeyword!$A118,Completed_DailyCreativeDelivery!$I$2:$I$500,0)),"")</f>
        <v/>
      </c>
    </row>
    <row r="119" spans="12:15" x14ac:dyDescent="0.3">
      <c r="L119" s="7" t="str">
        <f>IFERROR(INDEX(Completed_DailyCreativeDelivery!J$2:J$500,MATCH(Completed_P202AnalyzeKeyword!$A119,Completed_DailyCreativeDelivery!$I$2:$I$500,0)),"")</f>
        <v/>
      </c>
      <c r="M119" s="7" t="str">
        <f>IFERROR(INDEX(Completed_DailyCreativeDelivery!K$2:K$500,MATCH(Completed_P202AnalyzeKeyword!$A119,Completed_DailyCreativeDelivery!$I$2:$I$500,0)),"")</f>
        <v/>
      </c>
      <c r="N119" s="7" t="str">
        <f>IFERROR(INDEX(Completed_DailyCreativeDelivery!L$2:L$500,MATCH(Completed_P202AnalyzeKeyword!$A119,Completed_DailyCreativeDelivery!$I$2:$I$500,0)),"")</f>
        <v/>
      </c>
      <c r="O119" s="7" t="str">
        <f>IFERROR(INDEX(Completed_DailyCreativeDelivery!M$2:M$500,MATCH(Completed_P202AnalyzeKeyword!$A119,Completed_DailyCreativeDelivery!$I$2:$I$500,0)),"")</f>
        <v/>
      </c>
    </row>
    <row r="120" spans="12:15" x14ac:dyDescent="0.3">
      <c r="L120" s="7" t="str">
        <f>IFERROR(INDEX(Completed_DailyCreativeDelivery!J$2:J$500,MATCH(Completed_P202AnalyzeKeyword!$A120,Completed_DailyCreativeDelivery!$I$2:$I$500,0)),"")</f>
        <v/>
      </c>
      <c r="M120" s="7" t="str">
        <f>IFERROR(INDEX(Completed_DailyCreativeDelivery!K$2:K$500,MATCH(Completed_P202AnalyzeKeyword!$A120,Completed_DailyCreativeDelivery!$I$2:$I$500,0)),"")</f>
        <v/>
      </c>
      <c r="N120" s="7" t="str">
        <f>IFERROR(INDEX(Completed_DailyCreativeDelivery!L$2:L$500,MATCH(Completed_P202AnalyzeKeyword!$A120,Completed_DailyCreativeDelivery!$I$2:$I$500,0)),"")</f>
        <v/>
      </c>
      <c r="O120" s="7" t="str">
        <f>IFERROR(INDEX(Completed_DailyCreativeDelivery!M$2:M$500,MATCH(Completed_P202AnalyzeKeyword!$A120,Completed_DailyCreativeDelivery!$I$2:$I$500,0)),"")</f>
        <v/>
      </c>
    </row>
    <row r="121" spans="12:15" x14ac:dyDescent="0.3">
      <c r="L121" s="7" t="str">
        <f>IFERROR(INDEX(Completed_DailyCreativeDelivery!J$2:J$500,MATCH(Completed_P202AnalyzeKeyword!$A121,Completed_DailyCreativeDelivery!$I$2:$I$500,0)),"")</f>
        <v/>
      </c>
      <c r="M121" s="7" t="str">
        <f>IFERROR(INDEX(Completed_DailyCreativeDelivery!K$2:K$500,MATCH(Completed_P202AnalyzeKeyword!$A121,Completed_DailyCreativeDelivery!$I$2:$I$500,0)),"")</f>
        <v/>
      </c>
      <c r="N121" s="7" t="str">
        <f>IFERROR(INDEX(Completed_DailyCreativeDelivery!L$2:L$500,MATCH(Completed_P202AnalyzeKeyword!$A121,Completed_DailyCreativeDelivery!$I$2:$I$500,0)),"")</f>
        <v/>
      </c>
      <c r="O121" s="7" t="str">
        <f>IFERROR(INDEX(Completed_DailyCreativeDelivery!M$2:M$500,MATCH(Completed_P202AnalyzeKeyword!$A121,Completed_DailyCreativeDelivery!$I$2:$I$500,0)),"")</f>
        <v/>
      </c>
    </row>
    <row r="122" spans="12:15" x14ac:dyDescent="0.3">
      <c r="L122" s="7" t="str">
        <f>IFERROR(INDEX(Completed_DailyCreativeDelivery!J$2:J$500,MATCH(Completed_P202AnalyzeKeyword!$A122,Completed_DailyCreativeDelivery!$I$2:$I$500,0)),"")</f>
        <v/>
      </c>
      <c r="M122" s="7" t="str">
        <f>IFERROR(INDEX(Completed_DailyCreativeDelivery!K$2:K$500,MATCH(Completed_P202AnalyzeKeyword!$A122,Completed_DailyCreativeDelivery!$I$2:$I$500,0)),"")</f>
        <v/>
      </c>
      <c r="N122" s="7" t="str">
        <f>IFERROR(INDEX(Completed_DailyCreativeDelivery!L$2:L$500,MATCH(Completed_P202AnalyzeKeyword!$A122,Completed_DailyCreativeDelivery!$I$2:$I$500,0)),"")</f>
        <v/>
      </c>
      <c r="O122" s="7" t="str">
        <f>IFERROR(INDEX(Completed_DailyCreativeDelivery!M$2:M$500,MATCH(Completed_P202AnalyzeKeyword!$A122,Completed_DailyCreativeDelivery!$I$2:$I$500,0)),"")</f>
        <v/>
      </c>
    </row>
    <row r="123" spans="12:15" x14ac:dyDescent="0.3">
      <c r="L123" s="7" t="str">
        <f>IFERROR(INDEX(Completed_DailyCreativeDelivery!J$2:J$500,MATCH(Completed_P202AnalyzeKeyword!$A123,Completed_DailyCreativeDelivery!$I$2:$I$500,0)),"")</f>
        <v/>
      </c>
      <c r="M123" s="7" t="str">
        <f>IFERROR(INDEX(Completed_DailyCreativeDelivery!K$2:K$500,MATCH(Completed_P202AnalyzeKeyword!$A123,Completed_DailyCreativeDelivery!$I$2:$I$500,0)),"")</f>
        <v/>
      </c>
      <c r="N123" s="7" t="str">
        <f>IFERROR(INDEX(Completed_DailyCreativeDelivery!L$2:L$500,MATCH(Completed_P202AnalyzeKeyword!$A123,Completed_DailyCreativeDelivery!$I$2:$I$500,0)),"")</f>
        <v/>
      </c>
      <c r="O123" s="7" t="str">
        <f>IFERROR(INDEX(Completed_DailyCreativeDelivery!M$2:M$500,MATCH(Completed_P202AnalyzeKeyword!$A123,Completed_DailyCreativeDelivery!$I$2:$I$500,0)),"")</f>
        <v/>
      </c>
    </row>
    <row r="124" spans="12:15" x14ac:dyDescent="0.3">
      <c r="L124" s="7" t="str">
        <f>IFERROR(INDEX(Completed_DailyCreativeDelivery!J$2:J$500,MATCH(Completed_P202AnalyzeKeyword!$A124,Completed_DailyCreativeDelivery!$I$2:$I$500,0)),"")</f>
        <v/>
      </c>
      <c r="M124" s="7" t="str">
        <f>IFERROR(INDEX(Completed_DailyCreativeDelivery!K$2:K$500,MATCH(Completed_P202AnalyzeKeyword!$A124,Completed_DailyCreativeDelivery!$I$2:$I$500,0)),"")</f>
        <v/>
      </c>
      <c r="N124" s="7" t="str">
        <f>IFERROR(INDEX(Completed_DailyCreativeDelivery!L$2:L$500,MATCH(Completed_P202AnalyzeKeyword!$A124,Completed_DailyCreativeDelivery!$I$2:$I$500,0)),"")</f>
        <v/>
      </c>
      <c r="O124" s="7" t="str">
        <f>IFERROR(INDEX(Completed_DailyCreativeDelivery!M$2:M$500,MATCH(Completed_P202AnalyzeKeyword!$A124,Completed_DailyCreativeDelivery!$I$2:$I$500,0)),"")</f>
        <v/>
      </c>
    </row>
    <row r="125" spans="12:15" x14ac:dyDescent="0.3">
      <c r="L125" s="7" t="str">
        <f>IFERROR(INDEX(Completed_DailyCreativeDelivery!J$2:J$500,MATCH(Completed_P202AnalyzeKeyword!$A125,Completed_DailyCreativeDelivery!$I$2:$I$500,0)),"")</f>
        <v/>
      </c>
      <c r="M125" s="7" t="str">
        <f>IFERROR(INDEX(Completed_DailyCreativeDelivery!K$2:K$500,MATCH(Completed_P202AnalyzeKeyword!$A125,Completed_DailyCreativeDelivery!$I$2:$I$500,0)),"")</f>
        <v/>
      </c>
      <c r="N125" s="7" t="str">
        <f>IFERROR(INDEX(Completed_DailyCreativeDelivery!L$2:L$500,MATCH(Completed_P202AnalyzeKeyword!$A125,Completed_DailyCreativeDelivery!$I$2:$I$500,0)),"")</f>
        <v/>
      </c>
      <c r="O125" s="7" t="str">
        <f>IFERROR(INDEX(Completed_DailyCreativeDelivery!M$2:M$500,MATCH(Completed_P202AnalyzeKeyword!$A125,Completed_DailyCreativeDelivery!$I$2:$I$500,0)),"")</f>
        <v/>
      </c>
    </row>
    <row r="126" spans="12:15" x14ac:dyDescent="0.3">
      <c r="L126" s="7" t="str">
        <f>IFERROR(INDEX(Completed_DailyCreativeDelivery!J$2:J$500,MATCH(Completed_P202AnalyzeKeyword!$A126,Completed_DailyCreativeDelivery!$I$2:$I$500,0)),"")</f>
        <v/>
      </c>
      <c r="M126" s="7" t="str">
        <f>IFERROR(INDEX(Completed_DailyCreativeDelivery!K$2:K$500,MATCH(Completed_P202AnalyzeKeyword!$A126,Completed_DailyCreativeDelivery!$I$2:$I$500,0)),"")</f>
        <v/>
      </c>
      <c r="N126" s="7" t="str">
        <f>IFERROR(INDEX(Completed_DailyCreativeDelivery!L$2:L$500,MATCH(Completed_P202AnalyzeKeyword!$A126,Completed_DailyCreativeDelivery!$I$2:$I$500,0)),"")</f>
        <v/>
      </c>
      <c r="O126" s="7" t="str">
        <f>IFERROR(INDEX(Completed_DailyCreativeDelivery!M$2:M$500,MATCH(Completed_P202AnalyzeKeyword!$A126,Completed_DailyCreativeDelivery!$I$2:$I$500,0)),"")</f>
        <v/>
      </c>
    </row>
    <row r="127" spans="12:15" x14ac:dyDescent="0.3">
      <c r="L127" s="7" t="str">
        <f>IFERROR(INDEX(Completed_DailyCreativeDelivery!J$2:J$500,MATCH(Completed_P202AnalyzeKeyword!$A127,Completed_DailyCreativeDelivery!$I$2:$I$500,0)),"")</f>
        <v/>
      </c>
      <c r="M127" s="7" t="str">
        <f>IFERROR(INDEX(Completed_DailyCreativeDelivery!K$2:K$500,MATCH(Completed_P202AnalyzeKeyword!$A127,Completed_DailyCreativeDelivery!$I$2:$I$500,0)),"")</f>
        <v/>
      </c>
      <c r="N127" s="7" t="str">
        <f>IFERROR(INDEX(Completed_DailyCreativeDelivery!L$2:L$500,MATCH(Completed_P202AnalyzeKeyword!$A127,Completed_DailyCreativeDelivery!$I$2:$I$500,0)),"")</f>
        <v/>
      </c>
      <c r="O127" s="7" t="str">
        <f>IFERROR(INDEX(Completed_DailyCreativeDelivery!M$2:M$500,MATCH(Completed_P202AnalyzeKeyword!$A127,Completed_DailyCreativeDelivery!$I$2:$I$500,0)),"")</f>
        <v/>
      </c>
    </row>
    <row r="128" spans="12:15" x14ac:dyDescent="0.3">
      <c r="L128" s="7" t="str">
        <f>IFERROR(INDEX(Completed_DailyCreativeDelivery!J$2:J$500,MATCH(Completed_P202AnalyzeKeyword!$A128,Completed_DailyCreativeDelivery!$I$2:$I$500,0)),"")</f>
        <v/>
      </c>
      <c r="M128" s="7" t="str">
        <f>IFERROR(INDEX(Completed_DailyCreativeDelivery!K$2:K$500,MATCH(Completed_P202AnalyzeKeyword!$A128,Completed_DailyCreativeDelivery!$I$2:$I$500,0)),"")</f>
        <v/>
      </c>
      <c r="N128" s="7" t="str">
        <f>IFERROR(INDEX(Completed_DailyCreativeDelivery!L$2:L$500,MATCH(Completed_P202AnalyzeKeyword!$A128,Completed_DailyCreativeDelivery!$I$2:$I$500,0)),"")</f>
        <v/>
      </c>
      <c r="O128" s="7" t="str">
        <f>IFERROR(INDEX(Completed_DailyCreativeDelivery!M$2:M$500,MATCH(Completed_P202AnalyzeKeyword!$A128,Completed_DailyCreativeDelivery!$I$2:$I$500,0)),"")</f>
        <v/>
      </c>
    </row>
    <row r="129" spans="12:15" x14ac:dyDescent="0.3">
      <c r="L129" s="7" t="str">
        <f>IFERROR(INDEX(Completed_DailyCreativeDelivery!J$2:J$500,MATCH(Completed_P202AnalyzeKeyword!$A129,Completed_DailyCreativeDelivery!$I$2:$I$500,0)),"")</f>
        <v/>
      </c>
      <c r="M129" s="7" t="str">
        <f>IFERROR(INDEX(Completed_DailyCreativeDelivery!K$2:K$500,MATCH(Completed_P202AnalyzeKeyword!$A129,Completed_DailyCreativeDelivery!$I$2:$I$500,0)),"")</f>
        <v/>
      </c>
      <c r="N129" s="7" t="str">
        <f>IFERROR(INDEX(Completed_DailyCreativeDelivery!L$2:L$500,MATCH(Completed_P202AnalyzeKeyword!$A129,Completed_DailyCreativeDelivery!$I$2:$I$500,0)),"")</f>
        <v/>
      </c>
      <c r="O129" s="7" t="str">
        <f>IFERROR(INDEX(Completed_DailyCreativeDelivery!M$2:M$500,MATCH(Completed_P202AnalyzeKeyword!$A129,Completed_DailyCreativeDelivery!$I$2:$I$500,0)),"")</f>
        <v/>
      </c>
    </row>
    <row r="130" spans="12:15" x14ac:dyDescent="0.3">
      <c r="L130" s="7" t="str">
        <f>IFERROR(INDEX(Completed_DailyCreativeDelivery!J$2:J$500,MATCH(Completed_P202AnalyzeKeyword!$A130,Completed_DailyCreativeDelivery!$I$2:$I$500,0)),"")</f>
        <v/>
      </c>
      <c r="M130" s="7" t="str">
        <f>IFERROR(INDEX(Completed_DailyCreativeDelivery!K$2:K$500,MATCH(Completed_P202AnalyzeKeyword!$A130,Completed_DailyCreativeDelivery!$I$2:$I$500,0)),"")</f>
        <v/>
      </c>
      <c r="N130" s="7" t="str">
        <f>IFERROR(INDEX(Completed_DailyCreativeDelivery!L$2:L$500,MATCH(Completed_P202AnalyzeKeyword!$A130,Completed_DailyCreativeDelivery!$I$2:$I$500,0)),"")</f>
        <v/>
      </c>
      <c r="O130" s="7" t="str">
        <f>IFERROR(INDEX(Completed_DailyCreativeDelivery!M$2:M$500,MATCH(Completed_P202AnalyzeKeyword!$A130,Completed_DailyCreativeDelivery!$I$2:$I$500,0)),"")</f>
        <v/>
      </c>
    </row>
    <row r="131" spans="12:15" x14ac:dyDescent="0.3">
      <c r="L131" s="7" t="str">
        <f>IFERROR(INDEX(Completed_DailyCreativeDelivery!J$2:J$500,MATCH(Completed_P202AnalyzeKeyword!$A131,Completed_DailyCreativeDelivery!$I$2:$I$500,0)),"")</f>
        <v/>
      </c>
      <c r="M131" s="7" t="str">
        <f>IFERROR(INDEX(Completed_DailyCreativeDelivery!K$2:K$500,MATCH(Completed_P202AnalyzeKeyword!$A131,Completed_DailyCreativeDelivery!$I$2:$I$500,0)),"")</f>
        <v/>
      </c>
      <c r="N131" s="7" t="str">
        <f>IFERROR(INDEX(Completed_DailyCreativeDelivery!L$2:L$500,MATCH(Completed_P202AnalyzeKeyword!$A131,Completed_DailyCreativeDelivery!$I$2:$I$500,0)),"")</f>
        <v/>
      </c>
      <c r="O131" s="7" t="str">
        <f>IFERROR(INDEX(Completed_DailyCreativeDelivery!M$2:M$500,MATCH(Completed_P202AnalyzeKeyword!$A131,Completed_DailyCreativeDelivery!$I$2:$I$500,0)),"")</f>
        <v/>
      </c>
    </row>
    <row r="132" spans="12:15" x14ac:dyDescent="0.3">
      <c r="L132" s="7" t="str">
        <f>IFERROR(INDEX(Completed_DailyCreativeDelivery!J$2:J$500,MATCH(Completed_P202AnalyzeKeyword!$A132,Completed_DailyCreativeDelivery!$I$2:$I$500,0)),"")</f>
        <v/>
      </c>
      <c r="M132" s="7" t="str">
        <f>IFERROR(INDEX(Completed_DailyCreativeDelivery!K$2:K$500,MATCH(Completed_P202AnalyzeKeyword!$A132,Completed_DailyCreativeDelivery!$I$2:$I$500,0)),"")</f>
        <v/>
      </c>
      <c r="N132" s="7" t="str">
        <f>IFERROR(INDEX(Completed_DailyCreativeDelivery!L$2:L$500,MATCH(Completed_P202AnalyzeKeyword!$A132,Completed_DailyCreativeDelivery!$I$2:$I$500,0)),"")</f>
        <v/>
      </c>
      <c r="O132" s="7" t="str">
        <f>IFERROR(INDEX(Completed_DailyCreativeDelivery!M$2:M$500,MATCH(Completed_P202AnalyzeKeyword!$A132,Completed_DailyCreativeDelivery!$I$2:$I$500,0)),"")</f>
        <v/>
      </c>
    </row>
    <row r="133" spans="12:15" x14ac:dyDescent="0.3">
      <c r="L133" s="7" t="str">
        <f>IFERROR(INDEX(Completed_DailyCreativeDelivery!J$2:J$500,MATCH(Completed_P202AnalyzeKeyword!$A133,Completed_DailyCreativeDelivery!$I$2:$I$500,0)),"")</f>
        <v/>
      </c>
      <c r="M133" s="7" t="str">
        <f>IFERROR(INDEX(Completed_DailyCreativeDelivery!K$2:K$500,MATCH(Completed_P202AnalyzeKeyword!$A133,Completed_DailyCreativeDelivery!$I$2:$I$500,0)),"")</f>
        <v/>
      </c>
      <c r="N133" s="7" t="str">
        <f>IFERROR(INDEX(Completed_DailyCreativeDelivery!L$2:L$500,MATCH(Completed_P202AnalyzeKeyword!$A133,Completed_DailyCreativeDelivery!$I$2:$I$500,0)),"")</f>
        <v/>
      </c>
      <c r="O133" s="7" t="str">
        <f>IFERROR(INDEX(Completed_DailyCreativeDelivery!M$2:M$500,MATCH(Completed_P202AnalyzeKeyword!$A133,Completed_DailyCreativeDelivery!$I$2:$I$500,0)),"")</f>
        <v/>
      </c>
    </row>
    <row r="134" spans="12:15" x14ac:dyDescent="0.3">
      <c r="L134" s="7" t="str">
        <f>IFERROR(INDEX(Completed_DailyCreativeDelivery!J$2:J$500,MATCH(Completed_P202AnalyzeKeyword!$A134,Completed_DailyCreativeDelivery!$I$2:$I$500,0)),"")</f>
        <v/>
      </c>
      <c r="M134" s="7" t="str">
        <f>IFERROR(INDEX(Completed_DailyCreativeDelivery!K$2:K$500,MATCH(Completed_P202AnalyzeKeyword!$A134,Completed_DailyCreativeDelivery!$I$2:$I$500,0)),"")</f>
        <v/>
      </c>
      <c r="N134" s="7" t="str">
        <f>IFERROR(INDEX(Completed_DailyCreativeDelivery!L$2:L$500,MATCH(Completed_P202AnalyzeKeyword!$A134,Completed_DailyCreativeDelivery!$I$2:$I$500,0)),"")</f>
        <v/>
      </c>
      <c r="O134" s="7" t="str">
        <f>IFERROR(INDEX(Completed_DailyCreativeDelivery!M$2:M$500,MATCH(Completed_P202AnalyzeKeyword!$A134,Completed_DailyCreativeDelivery!$I$2:$I$500,0)),"")</f>
        <v/>
      </c>
    </row>
    <row r="135" spans="12:15" x14ac:dyDescent="0.3">
      <c r="L135" s="7" t="str">
        <f>IFERROR(INDEX(Completed_DailyCreativeDelivery!J$2:J$500,MATCH(Completed_P202AnalyzeKeyword!$A135,Completed_DailyCreativeDelivery!$I$2:$I$500,0)),"")</f>
        <v/>
      </c>
      <c r="M135" s="7" t="str">
        <f>IFERROR(INDEX(Completed_DailyCreativeDelivery!K$2:K$500,MATCH(Completed_P202AnalyzeKeyword!$A135,Completed_DailyCreativeDelivery!$I$2:$I$500,0)),"")</f>
        <v/>
      </c>
      <c r="N135" s="7" t="str">
        <f>IFERROR(INDEX(Completed_DailyCreativeDelivery!L$2:L$500,MATCH(Completed_P202AnalyzeKeyword!$A135,Completed_DailyCreativeDelivery!$I$2:$I$500,0)),"")</f>
        <v/>
      </c>
      <c r="O135" s="7" t="str">
        <f>IFERROR(INDEX(Completed_DailyCreativeDelivery!M$2:M$500,MATCH(Completed_P202AnalyzeKeyword!$A135,Completed_DailyCreativeDelivery!$I$2:$I$500,0)),"")</f>
        <v/>
      </c>
    </row>
    <row r="136" spans="12:15" x14ac:dyDescent="0.3">
      <c r="L136" s="7" t="str">
        <f>IFERROR(INDEX(Completed_DailyCreativeDelivery!J$2:J$500,MATCH(Completed_P202AnalyzeKeyword!$A136,Completed_DailyCreativeDelivery!$I$2:$I$500,0)),"")</f>
        <v/>
      </c>
      <c r="M136" s="7" t="str">
        <f>IFERROR(INDEX(Completed_DailyCreativeDelivery!K$2:K$500,MATCH(Completed_P202AnalyzeKeyword!$A136,Completed_DailyCreativeDelivery!$I$2:$I$500,0)),"")</f>
        <v/>
      </c>
      <c r="N136" s="7" t="str">
        <f>IFERROR(INDEX(Completed_DailyCreativeDelivery!L$2:L$500,MATCH(Completed_P202AnalyzeKeyword!$A136,Completed_DailyCreativeDelivery!$I$2:$I$500,0)),"")</f>
        <v/>
      </c>
      <c r="O136" s="7" t="str">
        <f>IFERROR(INDEX(Completed_DailyCreativeDelivery!M$2:M$500,MATCH(Completed_P202AnalyzeKeyword!$A136,Completed_DailyCreativeDelivery!$I$2:$I$500,0)),"")</f>
        <v/>
      </c>
    </row>
    <row r="137" spans="12:15" x14ac:dyDescent="0.3">
      <c r="L137" s="7" t="str">
        <f>IFERROR(INDEX(Completed_DailyCreativeDelivery!J$2:J$500,MATCH(Completed_P202AnalyzeKeyword!$A137,Completed_DailyCreativeDelivery!$I$2:$I$500,0)),"")</f>
        <v/>
      </c>
      <c r="M137" s="7" t="str">
        <f>IFERROR(INDEX(Completed_DailyCreativeDelivery!K$2:K$500,MATCH(Completed_P202AnalyzeKeyword!$A137,Completed_DailyCreativeDelivery!$I$2:$I$500,0)),"")</f>
        <v/>
      </c>
      <c r="N137" s="7" t="str">
        <f>IFERROR(INDEX(Completed_DailyCreativeDelivery!L$2:L$500,MATCH(Completed_P202AnalyzeKeyword!$A137,Completed_DailyCreativeDelivery!$I$2:$I$500,0)),"")</f>
        <v/>
      </c>
      <c r="O137" s="7" t="str">
        <f>IFERROR(INDEX(Completed_DailyCreativeDelivery!M$2:M$500,MATCH(Completed_P202AnalyzeKeyword!$A137,Completed_DailyCreativeDelivery!$I$2:$I$500,0)),"")</f>
        <v/>
      </c>
    </row>
    <row r="138" spans="12:15" x14ac:dyDescent="0.3">
      <c r="L138" s="7" t="str">
        <f>IFERROR(INDEX(Completed_DailyCreativeDelivery!J$2:J$500,MATCH(Completed_P202AnalyzeKeyword!$A138,Completed_DailyCreativeDelivery!$I$2:$I$500,0)),"")</f>
        <v/>
      </c>
      <c r="M138" s="7" t="str">
        <f>IFERROR(INDEX(Completed_DailyCreativeDelivery!K$2:K$500,MATCH(Completed_P202AnalyzeKeyword!$A138,Completed_DailyCreativeDelivery!$I$2:$I$500,0)),"")</f>
        <v/>
      </c>
      <c r="N138" s="7" t="str">
        <f>IFERROR(INDEX(Completed_DailyCreativeDelivery!L$2:L$500,MATCH(Completed_P202AnalyzeKeyword!$A138,Completed_DailyCreativeDelivery!$I$2:$I$500,0)),"")</f>
        <v/>
      </c>
      <c r="O138" s="7" t="str">
        <f>IFERROR(INDEX(Completed_DailyCreativeDelivery!M$2:M$500,MATCH(Completed_P202AnalyzeKeyword!$A138,Completed_DailyCreativeDelivery!$I$2:$I$500,0)),"")</f>
        <v/>
      </c>
    </row>
    <row r="139" spans="12:15" x14ac:dyDescent="0.3">
      <c r="L139" s="7" t="str">
        <f>IFERROR(INDEX(Completed_DailyCreativeDelivery!J$2:J$500,MATCH(Completed_P202AnalyzeKeyword!$A139,Completed_DailyCreativeDelivery!$I$2:$I$500,0)),"")</f>
        <v/>
      </c>
      <c r="M139" s="7" t="str">
        <f>IFERROR(INDEX(Completed_DailyCreativeDelivery!K$2:K$500,MATCH(Completed_P202AnalyzeKeyword!$A139,Completed_DailyCreativeDelivery!$I$2:$I$500,0)),"")</f>
        <v/>
      </c>
      <c r="N139" s="7" t="str">
        <f>IFERROR(INDEX(Completed_DailyCreativeDelivery!L$2:L$500,MATCH(Completed_P202AnalyzeKeyword!$A139,Completed_DailyCreativeDelivery!$I$2:$I$500,0)),"")</f>
        <v/>
      </c>
      <c r="O139" s="7" t="str">
        <f>IFERROR(INDEX(Completed_DailyCreativeDelivery!M$2:M$500,MATCH(Completed_P202AnalyzeKeyword!$A139,Completed_DailyCreativeDelivery!$I$2:$I$500,0)),"")</f>
        <v/>
      </c>
    </row>
    <row r="140" spans="12:15" x14ac:dyDescent="0.3">
      <c r="L140" s="7" t="str">
        <f>IFERROR(INDEX(Completed_DailyCreativeDelivery!J$2:J$500,MATCH(Completed_P202AnalyzeKeyword!$A140,Completed_DailyCreativeDelivery!$I$2:$I$500,0)),"")</f>
        <v/>
      </c>
      <c r="M140" s="7" t="str">
        <f>IFERROR(INDEX(Completed_DailyCreativeDelivery!K$2:K$500,MATCH(Completed_P202AnalyzeKeyword!$A140,Completed_DailyCreativeDelivery!$I$2:$I$500,0)),"")</f>
        <v/>
      </c>
      <c r="N140" s="7" t="str">
        <f>IFERROR(INDEX(Completed_DailyCreativeDelivery!L$2:L$500,MATCH(Completed_P202AnalyzeKeyword!$A140,Completed_DailyCreativeDelivery!$I$2:$I$500,0)),"")</f>
        <v/>
      </c>
      <c r="O140" s="7" t="str">
        <f>IFERROR(INDEX(Completed_DailyCreativeDelivery!M$2:M$500,MATCH(Completed_P202AnalyzeKeyword!$A140,Completed_DailyCreativeDelivery!$I$2:$I$500,0)),"")</f>
        <v/>
      </c>
    </row>
    <row r="141" spans="12:15" x14ac:dyDescent="0.3">
      <c r="L141" s="7" t="str">
        <f>IFERROR(INDEX(Completed_DailyCreativeDelivery!J$2:J$500,MATCH(Completed_P202AnalyzeKeyword!$A141,Completed_DailyCreativeDelivery!$I$2:$I$500,0)),"")</f>
        <v/>
      </c>
      <c r="M141" s="7" t="str">
        <f>IFERROR(INDEX(Completed_DailyCreativeDelivery!K$2:K$500,MATCH(Completed_P202AnalyzeKeyword!$A141,Completed_DailyCreativeDelivery!$I$2:$I$500,0)),"")</f>
        <v/>
      </c>
      <c r="N141" s="7" t="str">
        <f>IFERROR(INDEX(Completed_DailyCreativeDelivery!L$2:L$500,MATCH(Completed_P202AnalyzeKeyword!$A141,Completed_DailyCreativeDelivery!$I$2:$I$500,0)),"")</f>
        <v/>
      </c>
      <c r="O141" s="7" t="str">
        <f>IFERROR(INDEX(Completed_DailyCreativeDelivery!M$2:M$500,MATCH(Completed_P202AnalyzeKeyword!$A141,Completed_DailyCreativeDelivery!$I$2:$I$500,0)),"")</f>
        <v/>
      </c>
    </row>
    <row r="142" spans="12:15" x14ac:dyDescent="0.3">
      <c r="L142" s="7" t="str">
        <f>IFERROR(INDEX(Completed_DailyCreativeDelivery!J$2:J$500,MATCH(Completed_P202AnalyzeKeyword!$A142,Completed_DailyCreativeDelivery!$I$2:$I$500,0)),"")</f>
        <v/>
      </c>
      <c r="M142" s="7" t="str">
        <f>IFERROR(INDEX(Completed_DailyCreativeDelivery!K$2:K$500,MATCH(Completed_P202AnalyzeKeyword!$A142,Completed_DailyCreativeDelivery!$I$2:$I$500,0)),"")</f>
        <v/>
      </c>
      <c r="N142" s="7" t="str">
        <f>IFERROR(INDEX(Completed_DailyCreativeDelivery!L$2:L$500,MATCH(Completed_P202AnalyzeKeyword!$A142,Completed_DailyCreativeDelivery!$I$2:$I$500,0)),"")</f>
        <v/>
      </c>
      <c r="O142" s="7" t="str">
        <f>IFERROR(INDEX(Completed_DailyCreativeDelivery!M$2:M$500,MATCH(Completed_P202AnalyzeKeyword!$A142,Completed_DailyCreativeDelivery!$I$2:$I$500,0)),"")</f>
        <v/>
      </c>
    </row>
    <row r="143" spans="12:15" x14ac:dyDescent="0.3">
      <c r="L143" s="7" t="str">
        <f>IFERROR(INDEX(Completed_DailyCreativeDelivery!J$2:J$500,MATCH(Completed_P202AnalyzeKeyword!$A143,Completed_DailyCreativeDelivery!$I$2:$I$500,0)),"")</f>
        <v/>
      </c>
      <c r="M143" s="7" t="str">
        <f>IFERROR(INDEX(Completed_DailyCreativeDelivery!K$2:K$500,MATCH(Completed_P202AnalyzeKeyword!$A143,Completed_DailyCreativeDelivery!$I$2:$I$500,0)),"")</f>
        <v/>
      </c>
      <c r="N143" s="7" t="str">
        <f>IFERROR(INDEX(Completed_DailyCreativeDelivery!L$2:L$500,MATCH(Completed_P202AnalyzeKeyword!$A143,Completed_DailyCreativeDelivery!$I$2:$I$500,0)),"")</f>
        <v/>
      </c>
      <c r="O143" s="7" t="str">
        <f>IFERROR(INDEX(Completed_DailyCreativeDelivery!M$2:M$500,MATCH(Completed_P202AnalyzeKeyword!$A143,Completed_DailyCreativeDelivery!$I$2:$I$500,0)),"")</f>
        <v/>
      </c>
    </row>
    <row r="144" spans="12:15" x14ac:dyDescent="0.3">
      <c r="L144" s="7" t="str">
        <f>IFERROR(INDEX(Completed_DailyCreativeDelivery!J$2:J$500,MATCH(Completed_P202AnalyzeKeyword!$A144,Completed_DailyCreativeDelivery!$I$2:$I$500,0)),"")</f>
        <v/>
      </c>
      <c r="M144" s="7" t="str">
        <f>IFERROR(INDEX(Completed_DailyCreativeDelivery!K$2:K$500,MATCH(Completed_P202AnalyzeKeyword!$A144,Completed_DailyCreativeDelivery!$I$2:$I$500,0)),"")</f>
        <v/>
      </c>
      <c r="N144" s="7" t="str">
        <f>IFERROR(INDEX(Completed_DailyCreativeDelivery!L$2:L$500,MATCH(Completed_P202AnalyzeKeyword!$A144,Completed_DailyCreativeDelivery!$I$2:$I$500,0)),"")</f>
        <v/>
      </c>
      <c r="O144" s="7" t="str">
        <f>IFERROR(INDEX(Completed_DailyCreativeDelivery!M$2:M$500,MATCH(Completed_P202AnalyzeKeyword!$A144,Completed_DailyCreativeDelivery!$I$2:$I$500,0)),"")</f>
        <v/>
      </c>
    </row>
    <row r="145" spans="12:15" x14ac:dyDescent="0.3">
      <c r="L145" s="7" t="str">
        <f>IFERROR(INDEX(Completed_DailyCreativeDelivery!J$2:J$500,MATCH(Completed_P202AnalyzeKeyword!$A145,Completed_DailyCreativeDelivery!$I$2:$I$500,0)),"")</f>
        <v/>
      </c>
      <c r="M145" s="7" t="str">
        <f>IFERROR(INDEX(Completed_DailyCreativeDelivery!K$2:K$500,MATCH(Completed_P202AnalyzeKeyword!$A145,Completed_DailyCreativeDelivery!$I$2:$I$500,0)),"")</f>
        <v/>
      </c>
      <c r="N145" s="7" t="str">
        <f>IFERROR(INDEX(Completed_DailyCreativeDelivery!L$2:L$500,MATCH(Completed_P202AnalyzeKeyword!$A145,Completed_DailyCreativeDelivery!$I$2:$I$500,0)),"")</f>
        <v/>
      </c>
      <c r="O145" s="7" t="str">
        <f>IFERROR(INDEX(Completed_DailyCreativeDelivery!M$2:M$500,MATCH(Completed_P202AnalyzeKeyword!$A145,Completed_DailyCreativeDelivery!$I$2:$I$500,0)),"")</f>
        <v/>
      </c>
    </row>
    <row r="146" spans="12:15" x14ac:dyDescent="0.3">
      <c r="L146" s="7" t="str">
        <f>IFERROR(INDEX(Completed_DailyCreativeDelivery!J$2:J$500,MATCH(Completed_P202AnalyzeKeyword!$A146,Completed_DailyCreativeDelivery!$I$2:$I$500,0)),"")</f>
        <v/>
      </c>
      <c r="M146" s="7" t="str">
        <f>IFERROR(INDEX(Completed_DailyCreativeDelivery!K$2:K$500,MATCH(Completed_P202AnalyzeKeyword!$A146,Completed_DailyCreativeDelivery!$I$2:$I$500,0)),"")</f>
        <v/>
      </c>
      <c r="N146" s="7" t="str">
        <f>IFERROR(INDEX(Completed_DailyCreativeDelivery!L$2:L$500,MATCH(Completed_P202AnalyzeKeyword!$A146,Completed_DailyCreativeDelivery!$I$2:$I$500,0)),"")</f>
        <v/>
      </c>
      <c r="O146" s="7" t="str">
        <f>IFERROR(INDEX(Completed_DailyCreativeDelivery!M$2:M$500,MATCH(Completed_P202AnalyzeKeyword!$A146,Completed_DailyCreativeDelivery!$I$2:$I$500,0)),"")</f>
        <v/>
      </c>
    </row>
    <row r="147" spans="12:15" x14ac:dyDescent="0.3">
      <c r="L147" s="7" t="str">
        <f>IFERROR(INDEX(Completed_DailyCreativeDelivery!J$2:J$500,MATCH(Completed_P202AnalyzeKeyword!$A147,Completed_DailyCreativeDelivery!$I$2:$I$500,0)),"")</f>
        <v/>
      </c>
      <c r="M147" s="7" t="str">
        <f>IFERROR(INDEX(Completed_DailyCreativeDelivery!K$2:K$500,MATCH(Completed_P202AnalyzeKeyword!$A147,Completed_DailyCreativeDelivery!$I$2:$I$500,0)),"")</f>
        <v/>
      </c>
      <c r="N147" s="7" t="str">
        <f>IFERROR(INDEX(Completed_DailyCreativeDelivery!L$2:L$500,MATCH(Completed_P202AnalyzeKeyword!$A147,Completed_DailyCreativeDelivery!$I$2:$I$500,0)),"")</f>
        <v/>
      </c>
      <c r="O147" s="7" t="str">
        <f>IFERROR(INDEX(Completed_DailyCreativeDelivery!M$2:M$500,MATCH(Completed_P202AnalyzeKeyword!$A147,Completed_DailyCreativeDelivery!$I$2:$I$500,0)),"")</f>
        <v/>
      </c>
    </row>
    <row r="148" spans="12:15" x14ac:dyDescent="0.3">
      <c r="L148" s="7" t="str">
        <f>IFERROR(INDEX(Completed_DailyCreativeDelivery!J$2:J$500,MATCH(Completed_P202AnalyzeKeyword!$A148,Completed_DailyCreativeDelivery!$I$2:$I$500,0)),"")</f>
        <v/>
      </c>
      <c r="M148" s="7" t="str">
        <f>IFERROR(INDEX(Completed_DailyCreativeDelivery!K$2:K$500,MATCH(Completed_P202AnalyzeKeyword!$A148,Completed_DailyCreativeDelivery!$I$2:$I$500,0)),"")</f>
        <v/>
      </c>
      <c r="N148" s="7" t="str">
        <f>IFERROR(INDEX(Completed_DailyCreativeDelivery!L$2:L$500,MATCH(Completed_P202AnalyzeKeyword!$A148,Completed_DailyCreativeDelivery!$I$2:$I$500,0)),"")</f>
        <v/>
      </c>
      <c r="O148" s="7" t="str">
        <f>IFERROR(INDEX(Completed_DailyCreativeDelivery!M$2:M$500,MATCH(Completed_P202AnalyzeKeyword!$A148,Completed_DailyCreativeDelivery!$I$2:$I$500,0)),"")</f>
        <v/>
      </c>
    </row>
    <row r="149" spans="12:15" x14ac:dyDescent="0.3">
      <c r="L149" s="7" t="str">
        <f>IFERROR(INDEX(Completed_DailyCreativeDelivery!J$2:J$500,MATCH(Completed_P202AnalyzeKeyword!$A149,Completed_DailyCreativeDelivery!$I$2:$I$500,0)),"")</f>
        <v/>
      </c>
      <c r="M149" s="7" t="str">
        <f>IFERROR(INDEX(Completed_DailyCreativeDelivery!K$2:K$500,MATCH(Completed_P202AnalyzeKeyword!$A149,Completed_DailyCreativeDelivery!$I$2:$I$500,0)),"")</f>
        <v/>
      </c>
      <c r="N149" s="7" t="str">
        <f>IFERROR(INDEX(Completed_DailyCreativeDelivery!L$2:L$500,MATCH(Completed_P202AnalyzeKeyword!$A149,Completed_DailyCreativeDelivery!$I$2:$I$500,0)),"")</f>
        <v/>
      </c>
      <c r="O149" s="7" t="str">
        <f>IFERROR(INDEX(Completed_DailyCreativeDelivery!M$2:M$500,MATCH(Completed_P202AnalyzeKeyword!$A149,Completed_DailyCreativeDelivery!$I$2:$I$500,0)),"")</f>
        <v/>
      </c>
    </row>
    <row r="150" spans="12:15" x14ac:dyDescent="0.3">
      <c r="L150" s="7" t="str">
        <f>IFERROR(INDEX(Completed_DailyCreativeDelivery!J$2:J$500,MATCH(Completed_P202AnalyzeKeyword!$A150,Completed_DailyCreativeDelivery!$I$2:$I$500,0)),"")</f>
        <v/>
      </c>
      <c r="M150" s="7" t="str">
        <f>IFERROR(INDEX(Completed_DailyCreativeDelivery!K$2:K$500,MATCH(Completed_P202AnalyzeKeyword!$A150,Completed_DailyCreativeDelivery!$I$2:$I$500,0)),"")</f>
        <v/>
      </c>
      <c r="N150" s="7" t="str">
        <f>IFERROR(INDEX(Completed_DailyCreativeDelivery!L$2:L$500,MATCH(Completed_P202AnalyzeKeyword!$A150,Completed_DailyCreativeDelivery!$I$2:$I$500,0)),"")</f>
        <v/>
      </c>
      <c r="O150" s="7" t="str">
        <f>IFERROR(INDEX(Completed_DailyCreativeDelivery!M$2:M$500,MATCH(Completed_P202AnalyzeKeyword!$A150,Completed_DailyCreativeDelivery!$I$2:$I$500,0)),"")</f>
        <v/>
      </c>
    </row>
    <row r="151" spans="12:15" x14ac:dyDescent="0.3">
      <c r="L151" s="7" t="str">
        <f>IFERROR(INDEX(Completed_DailyCreativeDelivery!J$2:J$500,MATCH(Completed_P202AnalyzeKeyword!$A151,Completed_DailyCreativeDelivery!$I$2:$I$500,0)),"")</f>
        <v/>
      </c>
      <c r="M151" s="7" t="str">
        <f>IFERROR(INDEX(Completed_DailyCreativeDelivery!K$2:K$500,MATCH(Completed_P202AnalyzeKeyword!$A151,Completed_DailyCreativeDelivery!$I$2:$I$500,0)),"")</f>
        <v/>
      </c>
      <c r="N151" s="7" t="str">
        <f>IFERROR(INDEX(Completed_DailyCreativeDelivery!L$2:L$500,MATCH(Completed_P202AnalyzeKeyword!$A151,Completed_DailyCreativeDelivery!$I$2:$I$500,0)),"")</f>
        <v/>
      </c>
      <c r="O151" s="7" t="str">
        <f>IFERROR(INDEX(Completed_DailyCreativeDelivery!M$2:M$500,MATCH(Completed_P202AnalyzeKeyword!$A151,Completed_DailyCreativeDelivery!$I$2:$I$500,0)),"")</f>
        <v/>
      </c>
    </row>
    <row r="152" spans="12:15" x14ac:dyDescent="0.3">
      <c r="L152" s="7" t="str">
        <f>IFERROR(INDEX(Completed_DailyCreativeDelivery!J$2:J$500,MATCH(Completed_P202AnalyzeKeyword!$A152,Completed_DailyCreativeDelivery!$I$2:$I$500,0)),"")</f>
        <v/>
      </c>
      <c r="M152" s="7" t="str">
        <f>IFERROR(INDEX(Completed_DailyCreativeDelivery!K$2:K$500,MATCH(Completed_P202AnalyzeKeyword!$A152,Completed_DailyCreativeDelivery!$I$2:$I$500,0)),"")</f>
        <v/>
      </c>
      <c r="N152" s="7" t="str">
        <f>IFERROR(INDEX(Completed_DailyCreativeDelivery!L$2:L$500,MATCH(Completed_P202AnalyzeKeyword!$A152,Completed_DailyCreativeDelivery!$I$2:$I$500,0)),"")</f>
        <v/>
      </c>
      <c r="O152" s="7" t="str">
        <f>IFERROR(INDEX(Completed_DailyCreativeDelivery!M$2:M$500,MATCH(Completed_P202AnalyzeKeyword!$A152,Completed_DailyCreativeDelivery!$I$2:$I$500,0)),"")</f>
        <v/>
      </c>
    </row>
    <row r="153" spans="12:15" x14ac:dyDescent="0.3">
      <c r="L153" s="7" t="str">
        <f>IFERROR(INDEX(Completed_DailyCreativeDelivery!J$2:J$500,MATCH(Completed_P202AnalyzeKeyword!$A153,Completed_DailyCreativeDelivery!$I$2:$I$500,0)),"")</f>
        <v/>
      </c>
      <c r="M153" s="7" t="str">
        <f>IFERROR(INDEX(Completed_DailyCreativeDelivery!K$2:K$500,MATCH(Completed_P202AnalyzeKeyword!$A153,Completed_DailyCreativeDelivery!$I$2:$I$500,0)),"")</f>
        <v/>
      </c>
      <c r="N153" s="7" t="str">
        <f>IFERROR(INDEX(Completed_DailyCreativeDelivery!L$2:L$500,MATCH(Completed_P202AnalyzeKeyword!$A153,Completed_DailyCreativeDelivery!$I$2:$I$500,0)),"")</f>
        <v/>
      </c>
      <c r="O153" s="7" t="str">
        <f>IFERROR(INDEX(Completed_DailyCreativeDelivery!M$2:M$500,MATCH(Completed_P202AnalyzeKeyword!$A153,Completed_DailyCreativeDelivery!$I$2:$I$500,0)),"")</f>
        <v/>
      </c>
    </row>
    <row r="154" spans="12:15" x14ac:dyDescent="0.3">
      <c r="L154" s="7" t="str">
        <f>IFERROR(INDEX(Completed_DailyCreativeDelivery!J$2:J$500,MATCH(Completed_P202AnalyzeKeyword!$A154,Completed_DailyCreativeDelivery!$I$2:$I$500,0)),"")</f>
        <v/>
      </c>
      <c r="M154" s="7" t="str">
        <f>IFERROR(INDEX(Completed_DailyCreativeDelivery!K$2:K$500,MATCH(Completed_P202AnalyzeKeyword!$A154,Completed_DailyCreativeDelivery!$I$2:$I$500,0)),"")</f>
        <v/>
      </c>
      <c r="N154" s="7" t="str">
        <f>IFERROR(INDEX(Completed_DailyCreativeDelivery!L$2:L$500,MATCH(Completed_P202AnalyzeKeyword!$A154,Completed_DailyCreativeDelivery!$I$2:$I$500,0)),"")</f>
        <v/>
      </c>
      <c r="O154" s="7" t="str">
        <f>IFERROR(INDEX(Completed_DailyCreativeDelivery!M$2:M$500,MATCH(Completed_P202AnalyzeKeyword!$A154,Completed_DailyCreativeDelivery!$I$2:$I$500,0)),"")</f>
        <v/>
      </c>
    </row>
    <row r="155" spans="12:15" x14ac:dyDescent="0.3">
      <c r="L155" s="7" t="str">
        <f>IFERROR(INDEX(Completed_DailyCreativeDelivery!J$2:J$500,MATCH(Completed_P202AnalyzeKeyword!$A155,Completed_DailyCreativeDelivery!$I$2:$I$500,0)),"")</f>
        <v/>
      </c>
      <c r="M155" s="7" t="str">
        <f>IFERROR(INDEX(Completed_DailyCreativeDelivery!K$2:K$500,MATCH(Completed_P202AnalyzeKeyword!$A155,Completed_DailyCreativeDelivery!$I$2:$I$500,0)),"")</f>
        <v/>
      </c>
      <c r="N155" s="7" t="str">
        <f>IFERROR(INDEX(Completed_DailyCreativeDelivery!L$2:L$500,MATCH(Completed_P202AnalyzeKeyword!$A155,Completed_DailyCreativeDelivery!$I$2:$I$500,0)),"")</f>
        <v/>
      </c>
      <c r="O155" s="7" t="str">
        <f>IFERROR(INDEX(Completed_DailyCreativeDelivery!M$2:M$500,MATCH(Completed_P202AnalyzeKeyword!$A155,Completed_DailyCreativeDelivery!$I$2:$I$500,0)),"")</f>
        <v/>
      </c>
    </row>
    <row r="156" spans="12:15" x14ac:dyDescent="0.3">
      <c r="L156" s="7" t="str">
        <f>IFERROR(INDEX(Completed_DailyCreativeDelivery!J$2:J$500,MATCH(Completed_P202AnalyzeKeyword!$A156,Completed_DailyCreativeDelivery!$I$2:$I$500,0)),"")</f>
        <v/>
      </c>
      <c r="M156" s="7" t="str">
        <f>IFERROR(INDEX(Completed_DailyCreativeDelivery!K$2:K$500,MATCH(Completed_P202AnalyzeKeyword!$A156,Completed_DailyCreativeDelivery!$I$2:$I$500,0)),"")</f>
        <v/>
      </c>
      <c r="N156" s="7" t="str">
        <f>IFERROR(INDEX(Completed_DailyCreativeDelivery!L$2:L$500,MATCH(Completed_P202AnalyzeKeyword!$A156,Completed_DailyCreativeDelivery!$I$2:$I$500,0)),"")</f>
        <v/>
      </c>
      <c r="O156" s="7" t="str">
        <f>IFERROR(INDEX(Completed_DailyCreativeDelivery!M$2:M$500,MATCH(Completed_P202AnalyzeKeyword!$A156,Completed_DailyCreativeDelivery!$I$2:$I$500,0)),"")</f>
        <v/>
      </c>
    </row>
    <row r="157" spans="12:15" x14ac:dyDescent="0.3">
      <c r="L157" s="7" t="str">
        <f>IFERROR(INDEX(Completed_DailyCreativeDelivery!J$2:J$500,MATCH(Completed_P202AnalyzeKeyword!$A157,Completed_DailyCreativeDelivery!$I$2:$I$500,0)),"")</f>
        <v/>
      </c>
      <c r="M157" s="7" t="str">
        <f>IFERROR(INDEX(Completed_DailyCreativeDelivery!K$2:K$500,MATCH(Completed_P202AnalyzeKeyword!$A157,Completed_DailyCreativeDelivery!$I$2:$I$500,0)),"")</f>
        <v/>
      </c>
      <c r="N157" s="7" t="str">
        <f>IFERROR(INDEX(Completed_DailyCreativeDelivery!L$2:L$500,MATCH(Completed_P202AnalyzeKeyword!$A157,Completed_DailyCreativeDelivery!$I$2:$I$500,0)),"")</f>
        <v/>
      </c>
      <c r="O157" s="7" t="str">
        <f>IFERROR(INDEX(Completed_DailyCreativeDelivery!M$2:M$500,MATCH(Completed_P202AnalyzeKeyword!$A157,Completed_DailyCreativeDelivery!$I$2:$I$500,0)),"")</f>
        <v/>
      </c>
    </row>
    <row r="158" spans="12:15" x14ac:dyDescent="0.3">
      <c r="L158" s="7" t="str">
        <f>IFERROR(INDEX(Completed_DailyCreativeDelivery!J$2:J$500,MATCH(Completed_P202AnalyzeKeyword!$A158,Completed_DailyCreativeDelivery!$I$2:$I$500,0)),"")</f>
        <v/>
      </c>
      <c r="M158" s="7" t="str">
        <f>IFERROR(INDEX(Completed_DailyCreativeDelivery!K$2:K$500,MATCH(Completed_P202AnalyzeKeyword!$A158,Completed_DailyCreativeDelivery!$I$2:$I$500,0)),"")</f>
        <v/>
      </c>
      <c r="N158" s="7" t="str">
        <f>IFERROR(INDEX(Completed_DailyCreativeDelivery!L$2:L$500,MATCH(Completed_P202AnalyzeKeyword!$A158,Completed_DailyCreativeDelivery!$I$2:$I$500,0)),"")</f>
        <v/>
      </c>
      <c r="O158" s="7" t="str">
        <f>IFERROR(INDEX(Completed_DailyCreativeDelivery!M$2:M$500,MATCH(Completed_P202AnalyzeKeyword!$A158,Completed_DailyCreativeDelivery!$I$2:$I$500,0)),"")</f>
        <v/>
      </c>
    </row>
    <row r="159" spans="12:15" x14ac:dyDescent="0.3">
      <c r="L159" s="7" t="str">
        <f>IFERROR(INDEX(Completed_DailyCreativeDelivery!J$2:J$500,MATCH(Completed_P202AnalyzeKeyword!$A159,Completed_DailyCreativeDelivery!$I$2:$I$500,0)),"")</f>
        <v/>
      </c>
      <c r="M159" s="7" t="str">
        <f>IFERROR(INDEX(Completed_DailyCreativeDelivery!K$2:K$500,MATCH(Completed_P202AnalyzeKeyword!$A159,Completed_DailyCreativeDelivery!$I$2:$I$500,0)),"")</f>
        <v/>
      </c>
      <c r="N159" s="7" t="str">
        <f>IFERROR(INDEX(Completed_DailyCreativeDelivery!L$2:L$500,MATCH(Completed_P202AnalyzeKeyword!$A159,Completed_DailyCreativeDelivery!$I$2:$I$500,0)),"")</f>
        <v/>
      </c>
      <c r="O159" s="7" t="str">
        <f>IFERROR(INDEX(Completed_DailyCreativeDelivery!M$2:M$500,MATCH(Completed_P202AnalyzeKeyword!$A159,Completed_DailyCreativeDelivery!$I$2:$I$500,0)),"")</f>
        <v/>
      </c>
    </row>
    <row r="160" spans="12:15" x14ac:dyDescent="0.3">
      <c r="L160" s="7" t="str">
        <f>IFERROR(INDEX(Completed_DailyCreativeDelivery!J$2:J$500,MATCH(Completed_P202AnalyzeKeyword!$A160,Completed_DailyCreativeDelivery!$I$2:$I$500,0)),"")</f>
        <v/>
      </c>
      <c r="M160" s="7" t="str">
        <f>IFERROR(INDEX(Completed_DailyCreativeDelivery!K$2:K$500,MATCH(Completed_P202AnalyzeKeyword!$A160,Completed_DailyCreativeDelivery!$I$2:$I$500,0)),"")</f>
        <v/>
      </c>
      <c r="N160" s="7" t="str">
        <f>IFERROR(INDEX(Completed_DailyCreativeDelivery!L$2:L$500,MATCH(Completed_P202AnalyzeKeyword!$A160,Completed_DailyCreativeDelivery!$I$2:$I$500,0)),"")</f>
        <v/>
      </c>
      <c r="O160" s="7" t="str">
        <f>IFERROR(INDEX(Completed_DailyCreativeDelivery!M$2:M$500,MATCH(Completed_P202AnalyzeKeyword!$A160,Completed_DailyCreativeDelivery!$I$2:$I$500,0)),"")</f>
        <v/>
      </c>
    </row>
    <row r="161" spans="12:15" x14ac:dyDescent="0.3">
      <c r="L161" s="7" t="str">
        <f>IFERROR(INDEX(Completed_DailyCreativeDelivery!J$2:J$500,MATCH(Completed_P202AnalyzeKeyword!$A161,Completed_DailyCreativeDelivery!$I$2:$I$500,0)),"")</f>
        <v/>
      </c>
      <c r="M161" s="7" t="str">
        <f>IFERROR(INDEX(Completed_DailyCreativeDelivery!K$2:K$500,MATCH(Completed_P202AnalyzeKeyword!$A161,Completed_DailyCreativeDelivery!$I$2:$I$500,0)),"")</f>
        <v/>
      </c>
      <c r="N161" s="7" t="str">
        <f>IFERROR(INDEX(Completed_DailyCreativeDelivery!L$2:L$500,MATCH(Completed_P202AnalyzeKeyword!$A161,Completed_DailyCreativeDelivery!$I$2:$I$500,0)),"")</f>
        <v/>
      </c>
      <c r="O161" s="7" t="str">
        <f>IFERROR(INDEX(Completed_DailyCreativeDelivery!M$2:M$500,MATCH(Completed_P202AnalyzeKeyword!$A161,Completed_DailyCreativeDelivery!$I$2:$I$500,0)),"")</f>
        <v/>
      </c>
    </row>
    <row r="162" spans="12:15" x14ac:dyDescent="0.3">
      <c r="L162" s="7" t="str">
        <f>IFERROR(INDEX(Completed_DailyCreativeDelivery!J$2:J$500,MATCH(Completed_P202AnalyzeKeyword!$A162,Completed_DailyCreativeDelivery!$I$2:$I$500,0)),"")</f>
        <v/>
      </c>
      <c r="M162" s="7" t="str">
        <f>IFERROR(INDEX(Completed_DailyCreativeDelivery!K$2:K$500,MATCH(Completed_P202AnalyzeKeyword!$A162,Completed_DailyCreativeDelivery!$I$2:$I$500,0)),"")</f>
        <v/>
      </c>
      <c r="N162" s="7" t="str">
        <f>IFERROR(INDEX(Completed_DailyCreativeDelivery!L$2:L$500,MATCH(Completed_P202AnalyzeKeyword!$A162,Completed_DailyCreativeDelivery!$I$2:$I$500,0)),"")</f>
        <v/>
      </c>
      <c r="O162" s="7" t="str">
        <f>IFERROR(INDEX(Completed_DailyCreativeDelivery!M$2:M$500,MATCH(Completed_P202AnalyzeKeyword!$A162,Completed_DailyCreativeDelivery!$I$2:$I$500,0)),"")</f>
        <v/>
      </c>
    </row>
    <row r="163" spans="12:15" x14ac:dyDescent="0.3">
      <c r="L163" s="7" t="str">
        <f>IFERROR(INDEX(Completed_DailyCreativeDelivery!J$2:J$500,MATCH(Completed_P202AnalyzeKeyword!$A163,Completed_DailyCreativeDelivery!$I$2:$I$500,0)),"")</f>
        <v/>
      </c>
      <c r="M163" s="7" t="str">
        <f>IFERROR(INDEX(Completed_DailyCreativeDelivery!K$2:K$500,MATCH(Completed_P202AnalyzeKeyword!$A163,Completed_DailyCreativeDelivery!$I$2:$I$500,0)),"")</f>
        <v/>
      </c>
      <c r="N163" s="7" t="str">
        <f>IFERROR(INDEX(Completed_DailyCreativeDelivery!L$2:L$500,MATCH(Completed_P202AnalyzeKeyword!$A163,Completed_DailyCreativeDelivery!$I$2:$I$500,0)),"")</f>
        <v/>
      </c>
      <c r="O163" s="7" t="str">
        <f>IFERROR(INDEX(Completed_DailyCreativeDelivery!M$2:M$500,MATCH(Completed_P202AnalyzeKeyword!$A163,Completed_DailyCreativeDelivery!$I$2:$I$500,0)),"")</f>
        <v/>
      </c>
    </row>
    <row r="164" spans="12:15" x14ac:dyDescent="0.3">
      <c r="L164" s="7" t="str">
        <f>IFERROR(INDEX(Completed_DailyCreativeDelivery!J$2:J$500,MATCH(Completed_P202AnalyzeKeyword!$A164,Completed_DailyCreativeDelivery!$I$2:$I$500,0)),"")</f>
        <v/>
      </c>
      <c r="M164" s="7" t="str">
        <f>IFERROR(INDEX(Completed_DailyCreativeDelivery!K$2:K$500,MATCH(Completed_P202AnalyzeKeyword!$A164,Completed_DailyCreativeDelivery!$I$2:$I$500,0)),"")</f>
        <v/>
      </c>
      <c r="N164" s="7" t="str">
        <f>IFERROR(INDEX(Completed_DailyCreativeDelivery!L$2:L$500,MATCH(Completed_P202AnalyzeKeyword!$A164,Completed_DailyCreativeDelivery!$I$2:$I$500,0)),"")</f>
        <v/>
      </c>
      <c r="O164" s="7" t="str">
        <f>IFERROR(INDEX(Completed_DailyCreativeDelivery!M$2:M$500,MATCH(Completed_P202AnalyzeKeyword!$A164,Completed_DailyCreativeDelivery!$I$2:$I$500,0)),"")</f>
        <v/>
      </c>
    </row>
    <row r="165" spans="12:15" x14ac:dyDescent="0.3">
      <c r="L165" s="7" t="str">
        <f>IFERROR(INDEX(Completed_DailyCreativeDelivery!J$2:J$500,MATCH(Completed_P202AnalyzeKeyword!$A165,Completed_DailyCreativeDelivery!$I$2:$I$500,0)),"")</f>
        <v/>
      </c>
      <c r="M165" s="7" t="str">
        <f>IFERROR(INDEX(Completed_DailyCreativeDelivery!K$2:K$500,MATCH(Completed_P202AnalyzeKeyword!$A165,Completed_DailyCreativeDelivery!$I$2:$I$500,0)),"")</f>
        <v/>
      </c>
      <c r="N165" s="7" t="str">
        <f>IFERROR(INDEX(Completed_DailyCreativeDelivery!L$2:L$500,MATCH(Completed_P202AnalyzeKeyword!$A165,Completed_DailyCreativeDelivery!$I$2:$I$500,0)),"")</f>
        <v/>
      </c>
      <c r="O165" s="7" t="str">
        <f>IFERROR(INDEX(Completed_DailyCreativeDelivery!M$2:M$500,MATCH(Completed_P202AnalyzeKeyword!$A165,Completed_DailyCreativeDelivery!$I$2:$I$500,0)),"")</f>
        <v/>
      </c>
    </row>
    <row r="166" spans="12:15" x14ac:dyDescent="0.3">
      <c r="L166" s="7" t="str">
        <f>IFERROR(INDEX(Completed_DailyCreativeDelivery!J$2:J$500,MATCH(Completed_P202AnalyzeKeyword!$A166,Completed_DailyCreativeDelivery!$I$2:$I$500,0)),"")</f>
        <v/>
      </c>
      <c r="M166" s="7" t="str">
        <f>IFERROR(INDEX(Completed_DailyCreativeDelivery!K$2:K$500,MATCH(Completed_P202AnalyzeKeyword!$A166,Completed_DailyCreativeDelivery!$I$2:$I$500,0)),"")</f>
        <v/>
      </c>
      <c r="N166" s="7" t="str">
        <f>IFERROR(INDEX(Completed_DailyCreativeDelivery!L$2:L$500,MATCH(Completed_P202AnalyzeKeyword!$A166,Completed_DailyCreativeDelivery!$I$2:$I$500,0)),"")</f>
        <v/>
      </c>
      <c r="O166" s="7" t="str">
        <f>IFERROR(INDEX(Completed_DailyCreativeDelivery!M$2:M$500,MATCH(Completed_P202AnalyzeKeyword!$A166,Completed_DailyCreativeDelivery!$I$2:$I$500,0)),"")</f>
        <v/>
      </c>
    </row>
    <row r="167" spans="12:15" x14ac:dyDescent="0.3">
      <c r="L167" s="7" t="str">
        <f>IFERROR(INDEX(Completed_DailyCreativeDelivery!J$2:J$500,MATCH(Completed_P202AnalyzeKeyword!$A167,Completed_DailyCreativeDelivery!$I$2:$I$500,0)),"")</f>
        <v/>
      </c>
      <c r="M167" s="7" t="str">
        <f>IFERROR(INDEX(Completed_DailyCreativeDelivery!K$2:K$500,MATCH(Completed_P202AnalyzeKeyword!$A167,Completed_DailyCreativeDelivery!$I$2:$I$500,0)),"")</f>
        <v/>
      </c>
      <c r="N167" s="7" t="str">
        <f>IFERROR(INDEX(Completed_DailyCreativeDelivery!L$2:L$500,MATCH(Completed_P202AnalyzeKeyword!$A167,Completed_DailyCreativeDelivery!$I$2:$I$500,0)),"")</f>
        <v/>
      </c>
      <c r="O167" s="7" t="str">
        <f>IFERROR(INDEX(Completed_DailyCreativeDelivery!M$2:M$500,MATCH(Completed_P202AnalyzeKeyword!$A167,Completed_DailyCreativeDelivery!$I$2:$I$500,0)),"")</f>
        <v/>
      </c>
    </row>
    <row r="168" spans="12:15" x14ac:dyDescent="0.3">
      <c r="L168" s="7" t="str">
        <f>IFERROR(INDEX(Completed_DailyCreativeDelivery!J$2:J$500,MATCH(Completed_P202AnalyzeKeyword!$A168,Completed_DailyCreativeDelivery!$I$2:$I$500,0)),"")</f>
        <v/>
      </c>
      <c r="M168" s="7" t="str">
        <f>IFERROR(INDEX(Completed_DailyCreativeDelivery!K$2:K$500,MATCH(Completed_P202AnalyzeKeyword!$A168,Completed_DailyCreativeDelivery!$I$2:$I$500,0)),"")</f>
        <v/>
      </c>
      <c r="N168" s="7" t="str">
        <f>IFERROR(INDEX(Completed_DailyCreativeDelivery!L$2:L$500,MATCH(Completed_P202AnalyzeKeyword!$A168,Completed_DailyCreativeDelivery!$I$2:$I$500,0)),"")</f>
        <v/>
      </c>
      <c r="O168" s="7" t="str">
        <f>IFERROR(INDEX(Completed_DailyCreativeDelivery!M$2:M$500,MATCH(Completed_P202AnalyzeKeyword!$A168,Completed_DailyCreativeDelivery!$I$2:$I$500,0)),"")</f>
        <v/>
      </c>
    </row>
    <row r="169" spans="12:15" x14ac:dyDescent="0.3">
      <c r="L169" s="7" t="str">
        <f>IFERROR(INDEX(Completed_DailyCreativeDelivery!J$2:J$500,MATCH(Completed_P202AnalyzeKeyword!$A169,Completed_DailyCreativeDelivery!$I$2:$I$500,0)),"")</f>
        <v/>
      </c>
      <c r="M169" s="7" t="str">
        <f>IFERROR(INDEX(Completed_DailyCreativeDelivery!K$2:K$500,MATCH(Completed_P202AnalyzeKeyword!$A169,Completed_DailyCreativeDelivery!$I$2:$I$500,0)),"")</f>
        <v/>
      </c>
      <c r="N169" s="7" t="str">
        <f>IFERROR(INDEX(Completed_DailyCreativeDelivery!L$2:L$500,MATCH(Completed_P202AnalyzeKeyword!$A169,Completed_DailyCreativeDelivery!$I$2:$I$500,0)),"")</f>
        <v/>
      </c>
      <c r="O169" s="7" t="str">
        <f>IFERROR(INDEX(Completed_DailyCreativeDelivery!M$2:M$500,MATCH(Completed_P202AnalyzeKeyword!$A169,Completed_DailyCreativeDelivery!$I$2:$I$500,0)),"")</f>
        <v/>
      </c>
    </row>
    <row r="170" spans="12:15" x14ac:dyDescent="0.3">
      <c r="L170" s="7" t="str">
        <f>IFERROR(INDEX(Completed_DailyCreativeDelivery!J$2:J$500,MATCH(Completed_P202AnalyzeKeyword!$A170,Completed_DailyCreativeDelivery!$I$2:$I$500,0)),"")</f>
        <v/>
      </c>
      <c r="M170" s="7" t="str">
        <f>IFERROR(INDEX(Completed_DailyCreativeDelivery!K$2:K$500,MATCH(Completed_P202AnalyzeKeyword!$A170,Completed_DailyCreativeDelivery!$I$2:$I$500,0)),"")</f>
        <v/>
      </c>
      <c r="N170" s="7" t="str">
        <f>IFERROR(INDEX(Completed_DailyCreativeDelivery!L$2:L$500,MATCH(Completed_P202AnalyzeKeyword!$A170,Completed_DailyCreativeDelivery!$I$2:$I$500,0)),"")</f>
        <v/>
      </c>
      <c r="O170" s="7" t="str">
        <f>IFERROR(INDEX(Completed_DailyCreativeDelivery!M$2:M$500,MATCH(Completed_P202AnalyzeKeyword!$A170,Completed_DailyCreativeDelivery!$I$2:$I$500,0)),"")</f>
        <v/>
      </c>
    </row>
    <row r="171" spans="12:15" x14ac:dyDescent="0.3">
      <c r="L171" s="7" t="str">
        <f>IFERROR(INDEX(Completed_DailyCreativeDelivery!J$2:J$500,MATCH(Completed_P202AnalyzeKeyword!$A171,Completed_DailyCreativeDelivery!$I$2:$I$500,0)),"")</f>
        <v/>
      </c>
      <c r="M171" s="7" t="str">
        <f>IFERROR(INDEX(Completed_DailyCreativeDelivery!K$2:K$500,MATCH(Completed_P202AnalyzeKeyword!$A171,Completed_DailyCreativeDelivery!$I$2:$I$500,0)),"")</f>
        <v/>
      </c>
      <c r="N171" s="7" t="str">
        <f>IFERROR(INDEX(Completed_DailyCreativeDelivery!L$2:L$500,MATCH(Completed_P202AnalyzeKeyword!$A171,Completed_DailyCreativeDelivery!$I$2:$I$500,0)),"")</f>
        <v/>
      </c>
      <c r="O171" s="7" t="str">
        <f>IFERROR(INDEX(Completed_DailyCreativeDelivery!M$2:M$500,MATCH(Completed_P202AnalyzeKeyword!$A171,Completed_DailyCreativeDelivery!$I$2:$I$500,0)),"")</f>
        <v/>
      </c>
    </row>
    <row r="172" spans="12:15" x14ac:dyDescent="0.3">
      <c r="L172" s="7" t="str">
        <f>IFERROR(INDEX(Completed_DailyCreativeDelivery!J$2:J$500,MATCH(Completed_P202AnalyzeKeyword!$A172,Completed_DailyCreativeDelivery!$I$2:$I$500,0)),"")</f>
        <v/>
      </c>
      <c r="M172" s="7" t="str">
        <f>IFERROR(INDEX(Completed_DailyCreativeDelivery!K$2:K$500,MATCH(Completed_P202AnalyzeKeyword!$A172,Completed_DailyCreativeDelivery!$I$2:$I$500,0)),"")</f>
        <v/>
      </c>
      <c r="N172" s="7" t="str">
        <f>IFERROR(INDEX(Completed_DailyCreativeDelivery!L$2:L$500,MATCH(Completed_P202AnalyzeKeyword!$A172,Completed_DailyCreativeDelivery!$I$2:$I$500,0)),"")</f>
        <v/>
      </c>
      <c r="O172" s="7" t="str">
        <f>IFERROR(INDEX(Completed_DailyCreativeDelivery!M$2:M$500,MATCH(Completed_P202AnalyzeKeyword!$A172,Completed_DailyCreativeDelivery!$I$2:$I$500,0)),"")</f>
        <v/>
      </c>
    </row>
    <row r="173" spans="12:15" x14ac:dyDescent="0.3">
      <c r="L173" s="7" t="str">
        <f>IFERROR(INDEX(Completed_DailyCreativeDelivery!J$2:J$500,MATCH(Completed_P202AnalyzeKeyword!$A173,Completed_DailyCreativeDelivery!$I$2:$I$500,0)),"")</f>
        <v/>
      </c>
      <c r="M173" s="7" t="str">
        <f>IFERROR(INDEX(Completed_DailyCreativeDelivery!K$2:K$500,MATCH(Completed_P202AnalyzeKeyword!$A173,Completed_DailyCreativeDelivery!$I$2:$I$500,0)),"")</f>
        <v/>
      </c>
      <c r="N173" s="7" t="str">
        <f>IFERROR(INDEX(Completed_DailyCreativeDelivery!L$2:L$500,MATCH(Completed_P202AnalyzeKeyword!$A173,Completed_DailyCreativeDelivery!$I$2:$I$500,0)),"")</f>
        <v/>
      </c>
      <c r="O173" s="7" t="str">
        <f>IFERROR(INDEX(Completed_DailyCreativeDelivery!M$2:M$500,MATCH(Completed_P202AnalyzeKeyword!$A173,Completed_DailyCreativeDelivery!$I$2:$I$500,0)),"")</f>
        <v/>
      </c>
    </row>
    <row r="174" spans="12:15" x14ac:dyDescent="0.3">
      <c r="L174" s="7" t="str">
        <f>IFERROR(INDEX(Completed_DailyCreativeDelivery!J$2:J$500,MATCH(Completed_P202AnalyzeKeyword!$A174,Completed_DailyCreativeDelivery!$I$2:$I$500,0)),"")</f>
        <v/>
      </c>
      <c r="M174" s="7" t="str">
        <f>IFERROR(INDEX(Completed_DailyCreativeDelivery!K$2:K$500,MATCH(Completed_P202AnalyzeKeyword!$A174,Completed_DailyCreativeDelivery!$I$2:$I$500,0)),"")</f>
        <v/>
      </c>
      <c r="N174" s="7" t="str">
        <f>IFERROR(INDEX(Completed_DailyCreativeDelivery!L$2:L$500,MATCH(Completed_P202AnalyzeKeyword!$A174,Completed_DailyCreativeDelivery!$I$2:$I$500,0)),"")</f>
        <v/>
      </c>
      <c r="O174" s="7" t="str">
        <f>IFERROR(INDEX(Completed_DailyCreativeDelivery!M$2:M$500,MATCH(Completed_P202AnalyzeKeyword!$A174,Completed_DailyCreativeDelivery!$I$2:$I$500,0)),"")</f>
        <v/>
      </c>
    </row>
    <row r="175" spans="12:15" x14ac:dyDescent="0.3">
      <c r="L175" s="7" t="str">
        <f>IFERROR(INDEX(Completed_DailyCreativeDelivery!J$2:J$500,MATCH(Completed_P202AnalyzeKeyword!$A175,Completed_DailyCreativeDelivery!$I$2:$I$500,0)),"")</f>
        <v/>
      </c>
      <c r="M175" s="7" t="str">
        <f>IFERROR(INDEX(Completed_DailyCreativeDelivery!K$2:K$500,MATCH(Completed_P202AnalyzeKeyword!$A175,Completed_DailyCreativeDelivery!$I$2:$I$500,0)),"")</f>
        <v/>
      </c>
      <c r="N175" s="7" t="str">
        <f>IFERROR(INDEX(Completed_DailyCreativeDelivery!L$2:L$500,MATCH(Completed_P202AnalyzeKeyword!$A175,Completed_DailyCreativeDelivery!$I$2:$I$500,0)),"")</f>
        <v/>
      </c>
      <c r="O175" s="7" t="str">
        <f>IFERROR(INDEX(Completed_DailyCreativeDelivery!M$2:M$500,MATCH(Completed_P202AnalyzeKeyword!$A175,Completed_DailyCreativeDelivery!$I$2:$I$500,0)),"")</f>
        <v/>
      </c>
    </row>
    <row r="176" spans="12:15" x14ac:dyDescent="0.3">
      <c r="L176" s="7" t="str">
        <f>IFERROR(INDEX(Completed_DailyCreativeDelivery!J$2:J$500,MATCH(Completed_P202AnalyzeKeyword!$A176,Completed_DailyCreativeDelivery!$I$2:$I$500,0)),"")</f>
        <v/>
      </c>
      <c r="M176" s="7" t="str">
        <f>IFERROR(INDEX(Completed_DailyCreativeDelivery!K$2:K$500,MATCH(Completed_P202AnalyzeKeyword!$A176,Completed_DailyCreativeDelivery!$I$2:$I$500,0)),"")</f>
        <v/>
      </c>
      <c r="N176" s="7" t="str">
        <f>IFERROR(INDEX(Completed_DailyCreativeDelivery!L$2:L$500,MATCH(Completed_P202AnalyzeKeyword!$A176,Completed_DailyCreativeDelivery!$I$2:$I$500,0)),"")</f>
        <v/>
      </c>
      <c r="O176" s="7" t="str">
        <f>IFERROR(INDEX(Completed_DailyCreativeDelivery!M$2:M$500,MATCH(Completed_P202AnalyzeKeyword!$A176,Completed_DailyCreativeDelivery!$I$2:$I$500,0)),"")</f>
        <v/>
      </c>
    </row>
    <row r="177" spans="12:15" x14ac:dyDescent="0.3">
      <c r="L177" s="7" t="str">
        <f>IFERROR(INDEX(Completed_DailyCreativeDelivery!J$2:J$500,MATCH(Completed_P202AnalyzeKeyword!$A177,Completed_DailyCreativeDelivery!$I$2:$I$500,0)),"")</f>
        <v/>
      </c>
      <c r="M177" s="7" t="str">
        <f>IFERROR(INDEX(Completed_DailyCreativeDelivery!K$2:K$500,MATCH(Completed_P202AnalyzeKeyword!$A177,Completed_DailyCreativeDelivery!$I$2:$I$500,0)),"")</f>
        <v/>
      </c>
      <c r="N177" s="7" t="str">
        <f>IFERROR(INDEX(Completed_DailyCreativeDelivery!L$2:L$500,MATCH(Completed_P202AnalyzeKeyword!$A177,Completed_DailyCreativeDelivery!$I$2:$I$500,0)),"")</f>
        <v/>
      </c>
      <c r="O177" s="7" t="str">
        <f>IFERROR(INDEX(Completed_DailyCreativeDelivery!M$2:M$500,MATCH(Completed_P202AnalyzeKeyword!$A177,Completed_DailyCreativeDelivery!$I$2:$I$500,0)),"")</f>
        <v/>
      </c>
    </row>
    <row r="178" spans="12:15" x14ac:dyDescent="0.3">
      <c r="L178" s="7" t="str">
        <f>IFERROR(INDEX(Completed_DailyCreativeDelivery!J$2:J$500,MATCH(Completed_P202AnalyzeKeyword!$A178,Completed_DailyCreativeDelivery!$I$2:$I$500,0)),"")</f>
        <v/>
      </c>
      <c r="M178" s="7" t="str">
        <f>IFERROR(INDEX(Completed_DailyCreativeDelivery!K$2:K$500,MATCH(Completed_P202AnalyzeKeyword!$A178,Completed_DailyCreativeDelivery!$I$2:$I$500,0)),"")</f>
        <v/>
      </c>
      <c r="N178" s="7" t="str">
        <f>IFERROR(INDEX(Completed_DailyCreativeDelivery!L$2:L$500,MATCH(Completed_P202AnalyzeKeyword!$A178,Completed_DailyCreativeDelivery!$I$2:$I$500,0)),"")</f>
        <v/>
      </c>
      <c r="O178" s="7" t="str">
        <f>IFERROR(INDEX(Completed_DailyCreativeDelivery!M$2:M$500,MATCH(Completed_P202AnalyzeKeyword!$A178,Completed_DailyCreativeDelivery!$I$2:$I$500,0)),"")</f>
        <v/>
      </c>
    </row>
    <row r="179" spans="12:15" x14ac:dyDescent="0.3">
      <c r="L179" s="7" t="str">
        <f>IFERROR(INDEX(Completed_DailyCreativeDelivery!J$2:J$500,MATCH(Completed_P202AnalyzeKeyword!$A179,Completed_DailyCreativeDelivery!$I$2:$I$500,0)),"")</f>
        <v/>
      </c>
      <c r="M179" s="7" t="str">
        <f>IFERROR(INDEX(Completed_DailyCreativeDelivery!K$2:K$500,MATCH(Completed_P202AnalyzeKeyword!$A179,Completed_DailyCreativeDelivery!$I$2:$I$500,0)),"")</f>
        <v/>
      </c>
      <c r="N179" s="7" t="str">
        <f>IFERROR(INDEX(Completed_DailyCreativeDelivery!L$2:L$500,MATCH(Completed_P202AnalyzeKeyword!$A179,Completed_DailyCreativeDelivery!$I$2:$I$500,0)),"")</f>
        <v/>
      </c>
      <c r="O179" s="7" t="str">
        <f>IFERROR(INDEX(Completed_DailyCreativeDelivery!M$2:M$500,MATCH(Completed_P202AnalyzeKeyword!$A179,Completed_DailyCreativeDelivery!$I$2:$I$500,0)),"")</f>
        <v/>
      </c>
    </row>
    <row r="180" spans="12:15" x14ac:dyDescent="0.3">
      <c r="L180" s="7" t="str">
        <f>IFERROR(INDEX(Completed_DailyCreativeDelivery!J$2:J$500,MATCH(Completed_P202AnalyzeKeyword!$A180,Completed_DailyCreativeDelivery!$I$2:$I$500,0)),"")</f>
        <v/>
      </c>
      <c r="M180" s="7" t="str">
        <f>IFERROR(INDEX(Completed_DailyCreativeDelivery!K$2:K$500,MATCH(Completed_P202AnalyzeKeyword!$A180,Completed_DailyCreativeDelivery!$I$2:$I$500,0)),"")</f>
        <v/>
      </c>
      <c r="N180" s="7" t="str">
        <f>IFERROR(INDEX(Completed_DailyCreativeDelivery!L$2:L$500,MATCH(Completed_P202AnalyzeKeyword!$A180,Completed_DailyCreativeDelivery!$I$2:$I$500,0)),"")</f>
        <v/>
      </c>
      <c r="O180" s="7" t="str">
        <f>IFERROR(INDEX(Completed_DailyCreativeDelivery!M$2:M$500,MATCH(Completed_P202AnalyzeKeyword!$A180,Completed_DailyCreativeDelivery!$I$2:$I$500,0)),"")</f>
        <v/>
      </c>
    </row>
    <row r="181" spans="12:15" x14ac:dyDescent="0.3">
      <c r="L181" s="7" t="str">
        <f>IFERROR(INDEX(Completed_DailyCreativeDelivery!J$2:J$500,MATCH(Completed_P202AnalyzeKeyword!$A181,Completed_DailyCreativeDelivery!$I$2:$I$500,0)),"")</f>
        <v/>
      </c>
      <c r="M181" s="7" t="str">
        <f>IFERROR(INDEX(Completed_DailyCreativeDelivery!K$2:K$500,MATCH(Completed_P202AnalyzeKeyword!$A181,Completed_DailyCreativeDelivery!$I$2:$I$500,0)),"")</f>
        <v/>
      </c>
      <c r="N181" s="7" t="str">
        <f>IFERROR(INDEX(Completed_DailyCreativeDelivery!L$2:L$500,MATCH(Completed_P202AnalyzeKeyword!$A181,Completed_DailyCreativeDelivery!$I$2:$I$500,0)),"")</f>
        <v/>
      </c>
      <c r="O181" s="7" t="str">
        <f>IFERROR(INDEX(Completed_DailyCreativeDelivery!M$2:M$500,MATCH(Completed_P202AnalyzeKeyword!$A181,Completed_DailyCreativeDelivery!$I$2:$I$500,0)),"")</f>
        <v/>
      </c>
    </row>
    <row r="182" spans="12:15" x14ac:dyDescent="0.3">
      <c r="L182" s="7" t="str">
        <f>IFERROR(INDEX(Completed_DailyCreativeDelivery!J$2:J$500,MATCH(Completed_P202AnalyzeKeyword!$A182,Completed_DailyCreativeDelivery!$I$2:$I$500,0)),"")</f>
        <v/>
      </c>
      <c r="M182" s="7" t="str">
        <f>IFERROR(INDEX(Completed_DailyCreativeDelivery!K$2:K$500,MATCH(Completed_P202AnalyzeKeyword!$A182,Completed_DailyCreativeDelivery!$I$2:$I$500,0)),"")</f>
        <v/>
      </c>
      <c r="N182" s="7" t="str">
        <f>IFERROR(INDEX(Completed_DailyCreativeDelivery!L$2:L$500,MATCH(Completed_P202AnalyzeKeyword!$A182,Completed_DailyCreativeDelivery!$I$2:$I$500,0)),"")</f>
        <v/>
      </c>
      <c r="O182" s="7" t="str">
        <f>IFERROR(INDEX(Completed_DailyCreativeDelivery!M$2:M$500,MATCH(Completed_P202AnalyzeKeyword!$A182,Completed_DailyCreativeDelivery!$I$2:$I$500,0)),"")</f>
        <v/>
      </c>
    </row>
    <row r="183" spans="12:15" x14ac:dyDescent="0.3">
      <c r="L183" s="7" t="str">
        <f>IFERROR(INDEX(Completed_DailyCreativeDelivery!J$2:J$500,MATCH(Completed_P202AnalyzeKeyword!$A183,Completed_DailyCreativeDelivery!$I$2:$I$500,0)),"")</f>
        <v/>
      </c>
      <c r="M183" s="7" t="str">
        <f>IFERROR(INDEX(Completed_DailyCreativeDelivery!K$2:K$500,MATCH(Completed_P202AnalyzeKeyword!$A183,Completed_DailyCreativeDelivery!$I$2:$I$500,0)),"")</f>
        <v/>
      </c>
      <c r="N183" s="7" t="str">
        <f>IFERROR(INDEX(Completed_DailyCreativeDelivery!L$2:L$500,MATCH(Completed_P202AnalyzeKeyword!$A183,Completed_DailyCreativeDelivery!$I$2:$I$500,0)),"")</f>
        <v/>
      </c>
      <c r="O183" s="7" t="str">
        <f>IFERROR(INDEX(Completed_DailyCreativeDelivery!M$2:M$500,MATCH(Completed_P202AnalyzeKeyword!$A183,Completed_DailyCreativeDelivery!$I$2:$I$500,0)),"")</f>
        <v/>
      </c>
    </row>
    <row r="184" spans="12:15" x14ac:dyDescent="0.3">
      <c r="L184" s="7" t="str">
        <f>IFERROR(INDEX(Completed_DailyCreativeDelivery!J$2:J$500,MATCH(Completed_P202AnalyzeKeyword!$A184,Completed_DailyCreativeDelivery!$I$2:$I$500,0)),"")</f>
        <v/>
      </c>
      <c r="M184" s="7" t="str">
        <f>IFERROR(INDEX(Completed_DailyCreativeDelivery!K$2:K$500,MATCH(Completed_P202AnalyzeKeyword!$A184,Completed_DailyCreativeDelivery!$I$2:$I$500,0)),"")</f>
        <v/>
      </c>
      <c r="N184" s="7" t="str">
        <f>IFERROR(INDEX(Completed_DailyCreativeDelivery!L$2:L$500,MATCH(Completed_P202AnalyzeKeyword!$A184,Completed_DailyCreativeDelivery!$I$2:$I$500,0)),"")</f>
        <v/>
      </c>
      <c r="O184" s="7" t="str">
        <f>IFERROR(INDEX(Completed_DailyCreativeDelivery!M$2:M$500,MATCH(Completed_P202AnalyzeKeyword!$A184,Completed_DailyCreativeDelivery!$I$2:$I$500,0)),"")</f>
        <v/>
      </c>
    </row>
    <row r="185" spans="12:15" x14ac:dyDescent="0.3">
      <c r="L185" s="7" t="str">
        <f>IFERROR(INDEX(Completed_DailyCreativeDelivery!J$2:J$500,MATCH(Completed_P202AnalyzeKeyword!$A185,Completed_DailyCreativeDelivery!$I$2:$I$500,0)),"")</f>
        <v/>
      </c>
      <c r="M185" s="7" t="str">
        <f>IFERROR(INDEX(Completed_DailyCreativeDelivery!K$2:K$500,MATCH(Completed_P202AnalyzeKeyword!$A185,Completed_DailyCreativeDelivery!$I$2:$I$500,0)),"")</f>
        <v/>
      </c>
      <c r="N185" s="7" t="str">
        <f>IFERROR(INDEX(Completed_DailyCreativeDelivery!L$2:L$500,MATCH(Completed_P202AnalyzeKeyword!$A185,Completed_DailyCreativeDelivery!$I$2:$I$500,0)),"")</f>
        <v/>
      </c>
      <c r="O185" s="7" t="str">
        <f>IFERROR(INDEX(Completed_DailyCreativeDelivery!M$2:M$500,MATCH(Completed_P202AnalyzeKeyword!$A185,Completed_DailyCreativeDelivery!$I$2:$I$500,0)),"")</f>
        <v/>
      </c>
    </row>
    <row r="186" spans="12:15" x14ac:dyDescent="0.3">
      <c r="L186" s="7" t="str">
        <f>IFERROR(INDEX(Completed_DailyCreativeDelivery!J$2:J$500,MATCH(Completed_P202AnalyzeKeyword!$A186,Completed_DailyCreativeDelivery!$I$2:$I$500,0)),"")</f>
        <v/>
      </c>
      <c r="M186" s="7" t="str">
        <f>IFERROR(INDEX(Completed_DailyCreativeDelivery!K$2:K$500,MATCH(Completed_P202AnalyzeKeyword!$A186,Completed_DailyCreativeDelivery!$I$2:$I$500,0)),"")</f>
        <v/>
      </c>
      <c r="N186" s="7" t="str">
        <f>IFERROR(INDEX(Completed_DailyCreativeDelivery!L$2:L$500,MATCH(Completed_P202AnalyzeKeyword!$A186,Completed_DailyCreativeDelivery!$I$2:$I$500,0)),"")</f>
        <v/>
      </c>
      <c r="O186" s="7" t="str">
        <f>IFERROR(INDEX(Completed_DailyCreativeDelivery!M$2:M$500,MATCH(Completed_P202AnalyzeKeyword!$A186,Completed_DailyCreativeDelivery!$I$2:$I$500,0)),"")</f>
        <v/>
      </c>
    </row>
    <row r="187" spans="12:15" x14ac:dyDescent="0.3">
      <c r="L187" s="7" t="str">
        <f>IFERROR(INDEX(Completed_DailyCreativeDelivery!J$2:J$500,MATCH(Completed_P202AnalyzeKeyword!$A187,Completed_DailyCreativeDelivery!$I$2:$I$500,0)),"")</f>
        <v/>
      </c>
      <c r="M187" s="7" t="str">
        <f>IFERROR(INDEX(Completed_DailyCreativeDelivery!K$2:K$500,MATCH(Completed_P202AnalyzeKeyword!$A187,Completed_DailyCreativeDelivery!$I$2:$I$500,0)),"")</f>
        <v/>
      </c>
      <c r="N187" s="7" t="str">
        <f>IFERROR(INDEX(Completed_DailyCreativeDelivery!L$2:L$500,MATCH(Completed_P202AnalyzeKeyword!$A187,Completed_DailyCreativeDelivery!$I$2:$I$500,0)),"")</f>
        <v/>
      </c>
      <c r="O187" s="7" t="str">
        <f>IFERROR(INDEX(Completed_DailyCreativeDelivery!M$2:M$500,MATCH(Completed_P202AnalyzeKeyword!$A187,Completed_DailyCreativeDelivery!$I$2:$I$500,0)),"")</f>
        <v/>
      </c>
    </row>
    <row r="188" spans="12:15" x14ac:dyDescent="0.3">
      <c r="L188" s="7" t="str">
        <f>IFERROR(INDEX(Completed_DailyCreativeDelivery!J$2:J$500,MATCH(Completed_P202AnalyzeKeyword!$A188,Completed_DailyCreativeDelivery!$I$2:$I$500,0)),"")</f>
        <v/>
      </c>
      <c r="M188" s="7" t="str">
        <f>IFERROR(INDEX(Completed_DailyCreativeDelivery!K$2:K$500,MATCH(Completed_P202AnalyzeKeyword!$A188,Completed_DailyCreativeDelivery!$I$2:$I$500,0)),"")</f>
        <v/>
      </c>
      <c r="N188" s="7" t="str">
        <f>IFERROR(INDEX(Completed_DailyCreativeDelivery!L$2:L$500,MATCH(Completed_P202AnalyzeKeyword!$A188,Completed_DailyCreativeDelivery!$I$2:$I$500,0)),"")</f>
        <v/>
      </c>
      <c r="O188" s="7" t="str">
        <f>IFERROR(INDEX(Completed_DailyCreativeDelivery!M$2:M$500,MATCH(Completed_P202AnalyzeKeyword!$A188,Completed_DailyCreativeDelivery!$I$2:$I$500,0)),"")</f>
        <v/>
      </c>
    </row>
    <row r="189" spans="12:15" x14ac:dyDescent="0.3">
      <c r="L189" s="7" t="str">
        <f>IFERROR(INDEX(Completed_DailyCreativeDelivery!J$2:J$500,MATCH(Completed_P202AnalyzeKeyword!$A189,Completed_DailyCreativeDelivery!$I$2:$I$500,0)),"")</f>
        <v/>
      </c>
      <c r="M189" s="7" t="str">
        <f>IFERROR(INDEX(Completed_DailyCreativeDelivery!K$2:K$500,MATCH(Completed_P202AnalyzeKeyword!$A189,Completed_DailyCreativeDelivery!$I$2:$I$500,0)),"")</f>
        <v/>
      </c>
      <c r="N189" s="7" t="str">
        <f>IFERROR(INDEX(Completed_DailyCreativeDelivery!L$2:L$500,MATCH(Completed_P202AnalyzeKeyword!$A189,Completed_DailyCreativeDelivery!$I$2:$I$500,0)),"")</f>
        <v/>
      </c>
      <c r="O189" s="7" t="str">
        <f>IFERROR(INDEX(Completed_DailyCreativeDelivery!M$2:M$500,MATCH(Completed_P202AnalyzeKeyword!$A189,Completed_DailyCreativeDelivery!$I$2:$I$500,0)),"")</f>
        <v/>
      </c>
    </row>
    <row r="190" spans="12:15" x14ac:dyDescent="0.3">
      <c r="L190" s="7" t="str">
        <f>IFERROR(INDEX(Completed_DailyCreativeDelivery!J$2:J$500,MATCH(Completed_P202AnalyzeKeyword!$A190,Completed_DailyCreativeDelivery!$I$2:$I$500,0)),"")</f>
        <v/>
      </c>
      <c r="M190" s="7" t="str">
        <f>IFERROR(INDEX(Completed_DailyCreativeDelivery!K$2:K$500,MATCH(Completed_P202AnalyzeKeyword!$A190,Completed_DailyCreativeDelivery!$I$2:$I$500,0)),"")</f>
        <v/>
      </c>
      <c r="N190" s="7" t="str">
        <f>IFERROR(INDEX(Completed_DailyCreativeDelivery!L$2:L$500,MATCH(Completed_P202AnalyzeKeyword!$A190,Completed_DailyCreativeDelivery!$I$2:$I$500,0)),"")</f>
        <v/>
      </c>
      <c r="O190" s="7" t="str">
        <f>IFERROR(INDEX(Completed_DailyCreativeDelivery!M$2:M$500,MATCH(Completed_P202AnalyzeKeyword!$A190,Completed_DailyCreativeDelivery!$I$2:$I$500,0)),"")</f>
        <v/>
      </c>
    </row>
    <row r="191" spans="12:15" x14ac:dyDescent="0.3">
      <c r="L191" s="7" t="str">
        <f>IFERROR(INDEX(Completed_DailyCreativeDelivery!J$2:J$500,MATCH(Completed_P202AnalyzeKeyword!$A191,Completed_DailyCreativeDelivery!$I$2:$I$500,0)),"")</f>
        <v/>
      </c>
      <c r="M191" s="7" t="str">
        <f>IFERROR(INDEX(Completed_DailyCreativeDelivery!K$2:K$500,MATCH(Completed_P202AnalyzeKeyword!$A191,Completed_DailyCreativeDelivery!$I$2:$I$500,0)),"")</f>
        <v/>
      </c>
      <c r="N191" s="7" t="str">
        <f>IFERROR(INDEX(Completed_DailyCreativeDelivery!L$2:L$500,MATCH(Completed_P202AnalyzeKeyword!$A191,Completed_DailyCreativeDelivery!$I$2:$I$500,0)),"")</f>
        <v/>
      </c>
      <c r="O191" s="7" t="str">
        <f>IFERROR(INDEX(Completed_DailyCreativeDelivery!M$2:M$500,MATCH(Completed_P202AnalyzeKeyword!$A191,Completed_DailyCreativeDelivery!$I$2:$I$500,0)),"")</f>
        <v/>
      </c>
    </row>
    <row r="192" spans="12:15" x14ac:dyDescent="0.3">
      <c r="L192" s="7" t="str">
        <f>IFERROR(INDEX(Completed_DailyCreativeDelivery!J$2:J$500,MATCH(Completed_P202AnalyzeKeyword!$A192,Completed_DailyCreativeDelivery!$I$2:$I$500,0)),"")</f>
        <v/>
      </c>
      <c r="M192" s="7" t="str">
        <f>IFERROR(INDEX(Completed_DailyCreativeDelivery!K$2:K$500,MATCH(Completed_P202AnalyzeKeyword!$A192,Completed_DailyCreativeDelivery!$I$2:$I$500,0)),"")</f>
        <v/>
      </c>
      <c r="N192" s="7" t="str">
        <f>IFERROR(INDEX(Completed_DailyCreativeDelivery!L$2:L$500,MATCH(Completed_P202AnalyzeKeyword!$A192,Completed_DailyCreativeDelivery!$I$2:$I$500,0)),"")</f>
        <v/>
      </c>
      <c r="O192" s="7" t="str">
        <f>IFERROR(INDEX(Completed_DailyCreativeDelivery!M$2:M$500,MATCH(Completed_P202AnalyzeKeyword!$A192,Completed_DailyCreativeDelivery!$I$2:$I$500,0)),"")</f>
        <v/>
      </c>
    </row>
    <row r="193" spans="12:15" x14ac:dyDescent="0.3">
      <c r="L193" s="7" t="str">
        <f>IFERROR(INDEX(Completed_DailyCreativeDelivery!J$2:J$500,MATCH(Completed_P202AnalyzeKeyword!$A193,Completed_DailyCreativeDelivery!$I$2:$I$500,0)),"")</f>
        <v/>
      </c>
      <c r="M193" s="7" t="str">
        <f>IFERROR(INDEX(Completed_DailyCreativeDelivery!K$2:K$500,MATCH(Completed_P202AnalyzeKeyword!$A193,Completed_DailyCreativeDelivery!$I$2:$I$500,0)),"")</f>
        <v/>
      </c>
      <c r="N193" s="7" t="str">
        <f>IFERROR(INDEX(Completed_DailyCreativeDelivery!L$2:L$500,MATCH(Completed_P202AnalyzeKeyword!$A193,Completed_DailyCreativeDelivery!$I$2:$I$500,0)),"")</f>
        <v/>
      </c>
      <c r="O193" s="7" t="str">
        <f>IFERROR(INDEX(Completed_DailyCreativeDelivery!M$2:M$500,MATCH(Completed_P202AnalyzeKeyword!$A193,Completed_DailyCreativeDelivery!$I$2:$I$500,0)),"")</f>
        <v/>
      </c>
    </row>
    <row r="194" spans="12:15" x14ac:dyDescent="0.3">
      <c r="L194" s="7" t="str">
        <f>IFERROR(INDEX(Completed_DailyCreativeDelivery!J$2:J$500,MATCH(Completed_P202AnalyzeKeyword!$A194,Completed_DailyCreativeDelivery!$I$2:$I$500,0)),"")</f>
        <v/>
      </c>
      <c r="M194" s="7" t="str">
        <f>IFERROR(INDEX(Completed_DailyCreativeDelivery!K$2:K$500,MATCH(Completed_P202AnalyzeKeyword!$A194,Completed_DailyCreativeDelivery!$I$2:$I$500,0)),"")</f>
        <v/>
      </c>
      <c r="N194" s="7" t="str">
        <f>IFERROR(INDEX(Completed_DailyCreativeDelivery!L$2:L$500,MATCH(Completed_P202AnalyzeKeyword!$A194,Completed_DailyCreativeDelivery!$I$2:$I$500,0)),"")</f>
        <v/>
      </c>
      <c r="O194" s="7" t="str">
        <f>IFERROR(INDEX(Completed_DailyCreativeDelivery!M$2:M$500,MATCH(Completed_P202AnalyzeKeyword!$A194,Completed_DailyCreativeDelivery!$I$2:$I$500,0)),"")</f>
        <v/>
      </c>
    </row>
    <row r="195" spans="12:15" x14ac:dyDescent="0.3">
      <c r="L195" s="7" t="str">
        <f>IFERROR(INDEX(Completed_DailyCreativeDelivery!J$2:J$500,MATCH(Completed_P202AnalyzeKeyword!$A195,Completed_DailyCreativeDelivery!$I$2:$I$500,0)),"")</f>
        <v/>
      </c>
      <c r="M195" s="7" t="str">
        <f>IFERROR(INDEX(Completed_DailyCreativeDelivery!K$2:K$500,MATCH(Completed_P202AnalyzeKeyword!$A195,Completed_DailyCreativeDelivery!$I$2:$I$500,0)),"")</f>
        <v/>
      </c>
      <c r="N195" s="7" t="str">
        <f>IFERROR(INDEX(Completed_DailyCreativeDelivery!L$2:L$500,MATCH(Completed_P202AnalyzeKeyword!$A195,Completed_DailyCreativeDelivery!$I$2:$I$500,0)),"")</f>
        <v/>
      </c>
      <c r="O195" s="7" t="str">
        <f>IFERROR(INDEX(Completed_DailyCreativeDelivery!M$2:M$500,MATCH(Completed_P202AnalyzeKeyword!$A195,Completed_DailyCreativeDelivery!$I$2:$I$500,0)),"")</f>
        <v/>
      </c>
    </row>
    <row r="196" spans="12:15" x14ac:dyDescent="0.3">
      <c r="L196" s="7" t="str">
        <f>IFERROR(INDEX(Completed_DailyCreativeDelivery!J$2:J$500,MATCH(Completed_P202AnalyzeKeyword!$A196,Completed_DailyCreativeDelivery!$I$2:$I$500,0)),"")</f>
        <v/>
      </c>
      <c r="M196" s="7" t="str">
        <f>IFERROR(INDEX(Completed_DailyCreativeDelivery!K$2:K$500,MATCH(Completed_P202AnalyzeKeyword!$A196,Completed_DailyCreativeDelivery!$I$2:$I$500,0)),"")</f>
        <v/>
      </c>
      <c r="N196" s="7" t="str">
        <f>IFERROR(INDEX(Completed_DailyCreativeDelivery!L$2:L$500,MATCH(Completed_P202AnalyzeKeyword!$A196,Completed_DailyCreativeDelivery!$I$2:$I$500,0)),"")</f>
        <v/>
      </c>
      <c r="O196" s="7" t="str">
        <f>IFERROR(INDEX(Completed_DailyCreativeDelivery!M$2:M$500,MATCH(Completed_P202AnalyzeKeyword!$A196,Completed_DailyCreativeDelivery!$I$2:$I$500,0)),"")</f>
        <v/>
      </c>
    </row>
    <row r="197" spans="12:15" x14ac:dyDescent="0.3">
      <c r="L197" s="7" t="str">
        <f>IFERROR(INDEX(Completed_DailyCreativeDelivery!J$2:J$500,MATCH(Completed_P202AnalyzeKeyword!$A197,Completed_DailyCreativeDelivery!$I$2:$I$500,0)),"")</f>
        <v/>
      </c>
      <c r="M197" s="7" t="str">
        <f>IFERROR(INDEX(Completed_DailyCreativeDelivery!K$2:K$500,MATCH(Completed_P202AnalyzeKeyword!$A197,Completed_DailyCreativeDelivery!$I$2:$I$500,0)),"")</f>
        <v/>
      </c>
      <c r="N197" s="7" t="str">
        <f>IFERROR(INDEX(Completed_DailyCreativeDelivery!L$2:L$500,MATCH(Completed_P202AnalyzeKeyword!$A197,Completed_DailyCreativeDelivery!$I$2:$I$500,0)),"")</f>
        <v/>
      </c>
      <c r="O197" s="7" t="str">
        <f>IFERROR(INDEX(Completed_DailyCreativeDelivery!M$2:M$500,MATCH(Completed_P202AnalyzeKeyword!$A197,Completed_DailyCreativeDelivery!$I$2:$I$500,0)),"")</f>
        <v/>
      </c>
    </row>
    <row r="198" spans="12:15" x14ac:dyDescent="0.3">
      <c r="L198" s="7" t="str">
        <f>IFERROR(INDEX(Completed_DailyCreativeDelivery!J$2:J$500,MATCH(Completed_P202AnalyzeKeyword!$A198,Completed_DailyCreativeDelivery!$I$2:$I$500,0)),"")</f>
        <v/>
      </c>
      <c r="M198" s="7" t="str">
        <f>IFERROR(INDEX(Completed_DailyCreativeDelivery!K$2:K$500,MATCH(Completed_P202AnalyzeKeyword!$A198,Completed_DailyCreativeDelivery!$I$2:$I$500,0)),"")</f>
        <v/>
      </c>
      <c r="N198" s="7" t="str">
        <f>IFERROR(INDEX(Completed_DailyCreativeDelivery!L$2:L$500,MATCH(Completed_P202AnalyzeKeyword!$A198,Completed_DailyCreativeDelivery!$I$2:$I$500,0)),"")</f>
        <v/>
      </c>
      <c r="O198" s="7" t="str">
        <f>IFERROR(INDEX(Completed_DailyCreativeDelivery!M$2:M$500,MATCH(Completed_P202AnalyzeKeyword!$A198,Completed_DailyCreativeDelivery!$I$2:$I$500,0)),"")</f>
        <v/>
      </c>
    </row>
    <row r="199" spans="12:15" x14ac:dyDescent="0.3">
      <c r="L199" s="7" t="str">
        <f>IFERROR(INDEX(Completed_DailyCreativeDelivery!J$2:J$500,MATCH(Completed_P202AnalyzeKeyword!$A199,Completed_DailyCreativeDelivery!$I$2:$I$500,0)),"")</f>
        <v/>
      </c>
      <c r="M199" s="7" t="str">
        <f>IFERROR(INDEX(Completed_DailyCreativeDelivery!K$2:K$500,MATCH(Completed_P202AnalyzeKeyword!$A199,Completed_DailyCreativeDelivery!$I$2:$I$500,0)),"")</f>
        <v/>
      </c>
      <c r="N199" s="7" t="str">
        <f>IFERROR(INDEX(Completed_DailyCreativeDelivery!L$2:L$500,MATCH(Completed_P202AnalyzeKeyword!$A199,Completed_DailyCreativeDelivery!$I$2:$I$500,0)),"")</f>
        <v/>
      </c>
      <c r="O199" s="7" t="str">
        <f>IFERROR(INDEX(Completed_DailyCreativeDelivery!M$2:M$500,MATCH(Completed_P202AnalyzeKeyword!$A199,Completed_DailyCreativeDelivery!$I$2:$I$500,0)),"")</f>
        <v/>
      </c>
    </row>
    <row r="200" spans="12:15" x14ac:dyDescent="0.3">
      <c r="L200" s="7" t="str">
        <f>IFERROR(INDEX(Completed_DailyCreativeDelivery!J$2:J$500,MATCH(Completed_P202AnalyzeKeyword!$A200,Completed_DailyCreativeDelivery!$I$2:$I$500,0)),"")</f>
        <v/>
      </c>
      <c r="M200" s="7" t="str">
        <f>IFERROR(INDEX(Completed_DailyCreativeDelivery!K$2:K$500,MATCH(Completed_P202AnalyzeKeyword!$A200,Completed_DailyCreativeDelivery!$I$2:$I$500,0)),"")</f>
        <v/>
      </c>
      <c r="N200" s="7" t="str">
        <f>IFERROR(INDEX(Completed_DailyCreativeDelivery!L$2:L$500,MATCH(Completed_P202AnalyzeKeyword!$A200,Completed_DailyCreativeDelivery!$I$2:$I$500,0)),"")</f>
        <v/>
      </c>
      <c r="O200" s="7" t="str">
        <f>IFERROR(INDEX(Completed_DailyCreativeDelivery!M$2:M$500,MATCH(Completed_P202AnalyzeKeyword!$A200,Completed_DailyCreativeDelivery!$I$2:$I$500,0)),"")</f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00"/>
  </sheetPr>
  <dimension ref="A3:L104"/>
  <sheetViews>
    <sheetView workbookViewId="0"/>
  </sheetViews>
  <sheetFormatPr defaultRowHeight="13.8" x14ac:dyDescent="0.3"/>
  <cols>
    <col min="2" max="2" width="25.88671875" customWidth="1"/>
    <col min="3" max="3" width="22.109375" bestFit="1" customWidth="1"/>
    <col min="4" max="4" width="10.33203125" bestFit="1" customWidth="1"/>
  </cols>
  <sheetData>
    <row r="3" spans="1:12" x14ac:dyDescent="0.3">
      <c r="C3" s="8" t="s">
        <v>103</v>
      </c>
      <c r="D3" s="9" t="s">
        <v>8</v>
      </c>
      <c r="E3" s="10"/>
    </row>
    <row r="4" spans="1:12" x14ac:dyDescent="0.3">
      <c r="B4" s="11" t="s">
        <v>56</v>
      </c>
      <c r="C4" s="11" t="s">
        <v>104</v>
      </c>
      <c r="D4" s="11" t="s">
        <v>105</v>
      </c>
      <c r="E4" s="11" t="s">
        <v>48</v>
      </c>
      <c r="F4" s="11" t="s">
        <v>55</v>
      </c>
      <c r="G4" s="11" t="s">
        <v>106</v>
      </c>
      <c r="H4" s="11" t="s">
        <v>107</v>
      </c>
      <c r="I4" s="11" t="s">
        <v>108</v>
      </c>
      <c r="J4" s="11" t="s">
        <v>109</v>
      </c>
      <c r="K4" s="11" t="s">
        <v>110</v>
      </c>
      <c r="L4" s="11" t="s">
        <v>46</v>
      </c>
    </row>
    <row r="5" spans="1:12" x14ac:dyDescent="0.3">
      <c r="A5">
        <v>1</v>
      </c>
      <c r="B5" t="str">
        <f>IFERROR(INDEX(Completed_DailyCreativeDelivery!$I$2:$I$500,MATCH(Completed_FinalOutput!$A5,Completed_DailyCreativeDelivery!$N$2:$N$500,0)),"")</f>
        <v>Campaign1_F2129@0000122</v>
      </c>
      <c r="C5" t="str">
        <f>IFERROR(INDEX(Completed_DailyCreativeDelivery!$D$2:$D$500,MATCH(Completed_FinalOutput!$A5,Completed_DailyCreativeDelivery!$N$2:$N$500,0)),"")</f>
        <v>Want a new boyfriend?</v>
      </c>
      <c r="D5" s="12">
        <f>IF(B5="","",SUMIFS(Completed_DailyCreativeDelivery!$E$2:$E$500,Completed_DailyCreativeDelivery!$I$2:$I$500,Completed_FinalOutput!$B5))</f>
        <v>81630</v>
      </c>
      <c r="E5" s="13">
        <f>IF(B5="","",SUMIFS(Completed_DailyCreativeDelivery!$G$2:$G$500,Completed_DailyCreativeDelivery!$I$2:$I$500,Completed_FinalOutput!$B5))</f>
        <v>73.25412</v>
      </c>
      <c r="F5" s="12">
        <f>IF(B5="","",SUMIFS(Completed_P202AnalyzeKeyword!$B$2:$B$200,Completed_P202AnalyzeKeyword!$A$2:$A$200,Completed_FinalOutput!$B5))</f>
        <v>168</v>
      </c>
      <c r="G5" s="14">
        <f>IFERROR(F5/D5,"")</f>
        <v>2.058066887173833E-3</v>
      </c>
      <c r="H5" s="13">
        <f>IFERROR(E5/(D5/1000),"")</f>
        <v>0.89739213524439554</v>
      </c>
      <c r="I5" s="12">
        <f>IF(B5="","",SUMIFS(Completed_P202AnalyzeKeyword!$C$2:$C$200,Completed_P202AnalyzeKeyword!$A$2:$A$200,Completed_FinalOutput!$B5))</f>
        <v>36</v>
      </c>
      <c r="J5" s="13">
        <f>IF(B5="","",SUMIFS(Completed_P202AnalyzeKeyword!$H$2:$H$200,Completed_P202AnalyzeKeyword!$A$2:$A$200,Completed_FinalOutput!$B5))</f>
        <v>144</v>
      </c>
      <c r="K5" s="13">
        <f>IFERROR(J5-E5,"")</f>
        <v>70.74588</v>
      </c>
      <c r="L5" s="2">
        <f>IFERROR(K5/E5,"")</f>
        <v>0.96575974156811928</v>
      </c>
    </row>
    <row r="6" spans="1:12" x14ac:dyDescent="0.3">
      <c r="A6">
        <f>A5+1</f>
        <v>2</v>
      </c>
      <c r="B6" t="str">
        <f>IFERROR(INDEX(Completed_DailyCreativeDelivery!$I$2:$I$500,MATCH(Completed_FinalOutput!$A6,Completed_DailyCreativeDelivery!$N$2:$N$500,0)),"")</f>
        <v>Campaign1_F2129@0000197-3</v>
      </c>
      <c r="C6" t="str">
        <f>IFERROR(INDEX(Completed_DailyCreativeDelivery!$D$2:$D$500,MATCH(Completed_FinalOutput!$A6,Completed_DailyCreativeDelivery!$N$2:$N$500,0)),"")</f>
        <v>Want a new boyfriend?</v>
      </c>
      <c r="D6" s="12">
        <f>IF(B6="","",SUMIFS(Completed_DailyCreativeDelivery!$E$2:$E$500,Completed_DailyCreativeDelivery!$I$2:$I$500,Completed_FinalOutput!$B6))</f>
        <v>48844</v>
      </c>
      <c r="E6" s="13">
        <f>IF(B6="","",SUMIFS(Completed_DailyCreativeDelivery!$G$2:$G$500,Completed_DailyCreativeDelivery!$I$2:$I$500,Completed_FinalOutput!$B6))</f>
        <v>44.074579999999997</v>
      </c>
      <c r="F6" s="12">
        <f>IF(B6="","",SUMIFS(Completed_P202AnalyzeKeyword!$B$2:$B$200,Completed_P202AnalyzeKeyword!$A$2:$A$200,Completed_FinalOutput!$B6))</f>
        <v>118</v>
      </c>
      <c r="G6" s="14">
        <f t="shared" ref="G6:G69" si="0">IFERROR(F6/D6,"")</f>
        <v>2.4158545573663092E-3</v>
      </c>
      <c r="H6" s="13">
        <f t="shared" ref="H6:H69" si="1">IFERROR(E6/(D6/1000),"")</f>
        <v>0.90235402505937268</v>
      </c>
      <c r="I6" s="12">
        <f>IF(B6="","",SUMIFS(Completed_P202AnalyzeKeyword!$C$2:$C$200,Completed_P202AnalyzeKeyword!$A$2:$A$200,Completed_FinalOutput!$B6))</f>
        <v>12</v>
      </c>
      <c r="J6" s="13">
        <f>IF(B6="","",SUMIFS(Completed_P202AnalyzeKeyword!$H$2:$H$200,Completed_P202AnalyzeKeyword!$A$2:$A$200,Completed_FinalOutput!$B6))</f>
        <v>48</v>
      </c>
      <c r="K6" s="13">
        <f t="shared" ref="K6:K69" si="2">IFERROR(J6-E6,"")</f>
        <v>3.9254200000000026</v>
      </c>
      <c r="L6" s="2">
        <f t="shared" ref="L6:L69" si="3">IFERROR(K6/E6,"")</f>
        <v>8.9063128905595992E-2</v>
      </c>
    </row>
    <row r="7" spans="1:12" x14ac:dyDescent="0.3">
      <c r="A7">
        <f t="shared" ref="A7:A70" si="4">A6+1</f>
        <v>3</v>
      </c>
      <c r="B7" t="str">
        <f>IFERROR(INDEX(Completed_DailyCreativeDelivery!$I$2:$I$500,MATCH(Completed_FinalOutput!$A7,Completed_DailyCreativeDelivery!$N$2:$N$500,0)),"")</f>
        <v>Campaign1_F2129@0000198-6</v>
      </c>
      <c r="C7" t="str">
        <f>IFERROR(INDEX(Completed_DailyCreativeDelivery!$D$2:$D$500,MATCH(Completed_FinalOutput!$A7,Completed_DailyCreativeDelivery!$N$2:$N$500,0)),"")</f>
        <v>Want a new boyfriend?</v>
      </c>
      <c r="D7" s="12">
        <f>IF(B7="","",SUMIFS(Completed_DailyCreativeDelivery!$E$2:$E$500,Completed_DailyCreativeDelivery!$I$2:$I$500,Completed_FinalOutput!$B7))</f>
        <v>42548</v>
      </c>
      <c r="E7" s="13">
        <f>IF(B7="","",SUMIFS(Completed_DailyCreativeDelivery!$G$2:$G$500,Completed_DailyCreativeDelivery!$I$2:$I$500,Completed_FinalOutput!$B7))</f>
        <v>38.471139999999998</v>
      </c>
      <c r="F7" s="12">
        <f>IF(B7="","",SUMIFS(Completed_P202AnalyzeKeyword!$B$2:$B$200,Completed_P202AnalyzeKeyword!$A$2:$A$200,Completed_FinalOutput!$B7))</f>
        <v>88</v>
      </c>
      <c r="G7" s="14">
        <f t="shared" si="0"/>
        <v>2.0682523267838678E-3</v>
      </c>
      <c r="H7" s="13">
        <f t="shared" si="1"/>
        <v>0.90418210021622625</v>
      </c>
      <c r="I7" s="12">
        <f>IF(B7="","",SUMIFS(Completed_P202AnalyzeKeyword!$C$2:$C$200,Completed_P202AnalyzeKeyword!$A$2:$A$200,Completed_FinalOutput!$B7))</f>
        <v>20</v>
      </c>
      <c r="J7" s="13">
        <f>IF(B7="","",SUMIFS(Completed_P202AnalyzeKeyword!$H$2:$H$200,Completed_P202AnalyzeKeyword!$A$2:$A$200,Completed_FinalOutput!$B7))</f>
        <v>80</v>
      </c>
      <c r="K7" s="13">
        <f t="shared" si="2"/>
        <v>41.528860000000002</v>
      </c>
      <c r="L7" s="2">
        <f t="shared" si="3"/>
        <v>1.0794808783935179</v>
      </c>
    </row>
    <row r="8" spans="1:12" x14ac:dyDescent="0.3">
      <c r="A8">
        <f t="shared" si="4"/>
        <v>4</v>
      </c>
      <c r="B8" t="str">
        <f>IFERROR(INDEX(Completed_DailyCreativeDelivery!$I$2:$I$500,MATCH(Completed_FinalOutput!$A8,Completed_DailyCreativeDelivery!$N$2:$N$500,0)),"")</f>
        <v>Campaign1_F2129@0000211-4</v>
      </c>
      <c r="C8" t="str">
        <f>IFERROR(INDEX(Completed_DailyCreativeDelivery!$D$2:$D$500,MATCH(Completed_FinalOutput!$A8,Completed_DailyCreativeDelivery!$N$2:$N$500,0)),"")</f>
        <v>Want a new boyfriend?</v>
      </c>
      <c r="D8" s="12">
        <f>IF(B8="","",SUMIFS(Completed_DailyCreativeDelivery!$E$2:$E$500,Completed_DailyCreativeDelivery!$I$2:$I$500,Completed_FinalOutput!$B8))</f>
        <v>58242</v>
      </c>
      <c r="E8" s="13">
        <f>IF(B8="","",SUMIFS(Completed_DailyCreativeDelivery!$G$2:$G$500,Completed_DailyCreativeDelivery!$I$2:$I$500,Completed_FinalOutput!$B8))</f>
        <v>52.438800000000001</v>
      </c>
      <c r="F8" s="12">
        <f>IF(B8="","",SUMIFS(Completed_P202AnalyzeKeyword!$B$2:$B$200,Completed_P202AnalyzeKeyword!$A$2:$A$200,Completed_FinalOutput!$B8))</f>
        <v>128</v>
      </c>
      <c r="G8" s="14">
        <f t="shared" si="0"/>
        <v>2.1977267264173621E-3</v>
      </c>
      <c r="H8" s="13">
        <f t="shared" si="1"/>
        <v>0.90036056454105284</v>
      </c>
      <c r="I8" s="12">
        <f>IF(B8="","",SUMIFS(Completed_P202AnalyzeKeyword!$C$2:$C$200,Completed_P202AnalyzeKeyword!$A$2:$A$200,Completed_FinalOutput!$B8))</f>
        <v>26</v>
      </c>
      <c r="J8" s="13">
        <f>IF(B8="","",SUMIFS(Completed_P202AnalyzeKeyword!$H$2:$H$200,Completed_P202AnalyzeKeyword!$A$2:$A$200,Completed_FinalOutput!$B8))</f>
        <v>104</v>
      </c>
      <c r="K8" s="13">
        <f t="shared" si="2"/>
        <v>51.561199999999999</v>
      </c>
      <c r="L8" s="2">
        <f t="shared" si="3"/>
        <v>0.9832643004797974</v>
      </c>
    </row>
    <row r="9" spans="1:12" x14ac:dyDescent="0.3">
      <c r="A9">
        <f t="shared" si="4"/>
        <v>5</v>
      </c>
      <c r="B9" t="str">
        <f>IFERROR(INDEX(Completed_DailyCreativeDelivery!$I$2:$I$500,MATCH(Completed_FinalOutput!$A9,Completed_DailyCreativeDelivery!$N$2:$N$500,0)),"")</f>
        <v>Campaign1_F2129@0000208-9</v>
      </c>
      <c r="C9" t="str">
        <f>IFERROR(INDEX(Completed_DailyCreativeDelivery!$D$2:$D$500,MATCH(Completed_FinalOutput!$A9,Completed_DailyCreativeDelivery!$N$2:$N$500,0)),"")</f>
        <v>Why settle? Date a doctor!</v>
      </c>
      <c r="D9" s="12">
        <f>IF(B9="","",SUMIFS(Completed_DailyCreativeDelivery!$E$2:$E$500,Completed_DailyCreativeDelivery!$I$2:$I$500,Completed_FinalOutput!$B9))</f>
        <v>56142</v>
      </c>
      <c r="E9" s="13">
        <f>IF(B9="","",SUMIFS(Completed_DailyCreativeDelivery!$G$2:$G$500,Completed_DailyCreativeDelivery!$I$2:$I$500,Completed_FinalOutput!$B9))</f>
        <v>50.569800000000001</v>
      </c>
      <c r="F9" s="12">
        <f>IF(B9="","",SUMIFS(Completed_P202AnalyzeKeyword!$B$2:$B$200,Completed_P202AnalyzeKeyword!$A$2:$A$200,Completed_FinalOutput!$B9))</f>
        <v>88</v>
      </c>
      <c r="G9" s="14">
        <f t="shared" si="0"/>
        <v>1.5674539560400413E-3</v>
      </c>
      <c r="H9" s="13">
        <f t="shared" si="1"/>
        <v>0.90074810302447361</v>
      </c>
      <c r="I9" s="12">
        <f>IF(B9="","",SUMIFS(Completed_P202AnalyzeKeyword!$C$2:$C$200,Completed_P202AnalyzeKeyword!$A$2:$A$200,Completed_FinalOutput!$B9))</f>
        <v>26</v>
      </c>
      <c r="J9" s="13">
        <f>IF(B9="","",SUMIFS(Completed_P202AnalyzeKeyword!$H$2:$H$200,Completed_P202AnalyzeKeyword!$A$2:$A$200,Completed_FinalOutput!$B9))</f>
        <v>104</v>
      </c>
      <c r="K9" s="13">
        <f t="shared" si="2"/>
        <v>53.430199999999999</v>
      </c>
      <c r="L9" s="2">
        <f t="shared" si="3"/>
        <v>1.0565634034542355</v>
      </c>
    </row>
    <row r="10" spans="1:12" x14ac:dyDescent="0.3">
      <c r="A10">
        <f t="shared" si="4"/>
        <v>6</v>
      </c>
      <c r="B10" t="str">
        <f>IFERROR(INDEX(Completed_DailyCreativeDelivery!$I$2:$I$500,MATCH(Completed_FinalOutput!$A10,Completed_DailyCreativeDelivery!$N$2:$N$500,0)),"")</f>
        <v>Campaign1_F2129@0000209-2</v>
      </c>
      <c r="C10" t="str">
        <f>IFERROR(INDEX(Completed_DailyCreativeDelivery!$D$2:$D$500,MATCH(Completed_FinalOutput!$A10,Completed_DailyCreativeDelivery!$N$2:$N$500,0)),"")</f>
        <v>Why settle? Date a doctor!</v>
      </c>
      <c r="D10" s="12">
        <f>IF(B10="","",SUMIFS(Completed_DailyCreativeDelivery!$E$2:$E$500,Completed_DailyCreativeDelivery!$I$2:$I$500,Completed_FinalOutput!$B10))</f>
        <v>57822</v>
      </c>
      <c r="E10" s="13">
        <f>IF(B10="","",SUMIFS(Completed_DailyCreativeDelivery!$G$2:$G$500,Completed_DailyCreativeDelivery!$I$2:$I$500,Completed_FinalOutput!$B10))</f>
        <v>52.064999999999998</v>
      </c>
      <c r="F10" s="12">
        <f>IF(B10="","",SUMIFS(Completed_P202AnalyzeKeyword!$B$2:$B$200,Completed_P202AnalyzeKeyword!$A$2:$A$200,Completed_FinalOutput!$B10))</f>
        <v>118</v>
      </c>
      <c r="G10" s="14">
        <f t="shared" si="0"/>
        <v>2.0407457369167447E-3</v>
      </c>
      <c r="H10" s="13">
        <f t="shared" si="1"/>
        <v>0.90043582027601943</v>
      </c>
      <c r="I10" s="12">
        <f>IF(B10="","",SUMIFS(Completed_P202AnalyzeKeyword!$C$2:$C$200,Completed_P202AnalyzeKeyword!$A$2:$A$200,Completed_FinalOutput!$B10))</f>
        <v>32</v>
      </c>
      <c r="J10" s="13">
        <f>IF(B10="","",SUMIFS(Completed_P202AnalyzeKeyword!$H$2:$H$200,Completed_P202AnalyzeKeyword!$A$2:$A$200,Completed_FinalOutput!$B10))</f>
        <v>128</v>
      </c>
      <c r="K10" s="13">
        <f t="shared" si="2"/>
        <v>75.935000000000002</v>
      </c>
      <c r="L10" s="2">
        <f t="shared" si="3"/>
        <v>1.4584653798136946</v>
      </c>
    </row>
    <row r="11" spans="1:12" x14ac:dyDescent="0.3">
      <c r="A11">
        <f t="shared" si="4"/>
        <v>7</v>
      </c>
      <c r="B11" t="str">
        <f>IFERROR(INDEX(Completed_DailyCreativeDelivery!$I$2:$I$500,MATCH(Completed_FinalOutput!$A11,Completed_DailyCreativeDelivery!$N$2:$N$500,0)),"")</f>
        <v>Campaign1_F2129@0000210-2</v>
      </c>
      <c r="C11" t="str">
        <f>IFERROR(INDEX(Completed_DailyCreativeDelivery!$D$2:$D$500,MATCH(Completed_FinalOutput!$A11,Completed_DailyCreativeDelivery!$N$2:$N$500,0)),"")</f>
        <v>Why settle? Date a doctor!</v>
      </c>
      <c r="D11" s="12">
        <f>IF(B11="","",SUMIFS(Completed_DailyCreativeDelivery!$E$2:$E$500,Completed_DailyCreativeDelivery!$I$2:$I$500,Completed_FinalOutput!$B11))</f>
        <v>59502</v>
      </c>
      <c r="E11" s="13">
        <f>IF(B11="","",SUMIFS(Completed_DailyCreativeDelivery!$G$2:$G$500,Completed_DailyCreativeDelivery!$I$2:$I$500,Completed_FinalOutput!$B11))</f>
        <v>53.560200000000002</v>
      </c>
      <c r="F11" s="12">
        <f>IF(B11="","",SUMIFS(Completed_P202AnalyzeKeyword!$B$2:$B$200,Completed_P202AnalyzeKeyword!$A$2:$A$200,Completed_FinalOutput!$B11))</f>
        <v>138</v>
      </c>
      <c r="G11" s="14">
        <f t="shared" si="0"/>
        <v>2.3192497731168702E-3</v>
      </c>
      <c r="H11" s="13">
        <f t="shared" si="1"/>
        <v>0.90014117172532015</v>
      </c>
      <c r="I11" s="12">
        <f>IF(B11="","",SUMIFS(Completed_P202AnalyzeKeyword!$C$2:$C$200,Completed_P202AnalyzeKeyword!$A$2:$A$200,Completed_FinalOutput!$B11))</f>
        <v>18</v>
      </c>
      <c r="J11" s="13">
        <f>IF(B11="","",SUMIFS(Completed_P202AnalyzeKeyword!$H$2:$H$200,Completed_P202AnalyzeKeyword!$A$2:$A$200,Completed_FinalOutput!$B11))</f>
        <v>72</v>
      </c>
      <c r="K11" s="13">
        <f t="shared" si="2"/>
        <v>18.439799999999998</v>
      </c>
      <c r="L11" s="2">
        <f t="shared" si="3"/>
        <v>0.34428176145720141</v>
      </c>
    </row>
    <row r="12" spans="1:12" x14ac:dyDescent="0.3">
      <c r="A12">
        <f t="shared" si="4"/>
        <v>8</v>
      </c>
      <c r="B12" t="str">
        <f>IFERROR(INDEX(Completed_DailyCreativeDelivery!$I$2:$I$500,MATCH(Completed_FinalOutput!$A12,Completed_DailyCreativeDelivery!$N$2:$N$500,0)),"")</f>
        <v>Campaign1_F2129@0000212-2</v>
      </c>
      <c r="C12" t="str">
        <f>IFERROR(INDEX(Completed_DailyCreativeDelivery!$D$2:$D$500,MATCH(Completed_FinalOutput!$A12,Completed_DailyCreativeDelivery!$N$2:$N$500,0)),"")</f>
        <v>Why settle? Date a doctor!</v>
      </c>
      <c r="D12" s="12">
        <f>IF(B12="","",SUMIFS(Completed_DailyCreativeDelivery!$E$2:$E$500,Completed_DailyCreativeDelivery!$I$2:$I$500,Completed_FinalOutput!$B12))</f>
        <v>61042</v>
      </c>
      <c r="E12" s="13">
        <f>IF(B12="","",SUMIFS(Completed_DailyCreativeDelivery!$G$2:$G$500,Completed_DailyCreativeDelivery!$I$2:$I$500,Completed_FinalOutput!$B12))</f>
        <v>54.930799999999998</v>
      </c>
      <c r="F12" s="12">
        <f>IF(B12="","",SUMIFS(Completed_P202AnalyzeKeyword!$B$2:$B$200,Completed_P202AnalyzeKeyword!$A$2:$A$200,Completed_FinalOutput!$B12))</f>
        <v>148</v>
      </c>
      <c r="G12" s="14">
        <f t="shared" si="0"/>
        <v>2.424560138920743E-3</v>
      </c>
      <c r="H12" s="13">
        <f t="shared" si="1"/>
        <v>0.8998853248582942</v>
      </c>
      <c r="I12" s="12">
        <f>IF(B12="","",SUMIFS(Completed_P202AnalyzeKeyword!$C$2:$C$200,Completed_P202AnalyzeKeyword!$A$2:$A$200,Completed_FinalOutput!$B12))</f>
        <v>36</v>
      </c>
      <c r="J12" s="13">
        <f>IF(B12="","",SUMIFS(Completed_P202AnalyzeKeyword!$H$2:$H$200,Completed_P202AnalyzeKeyword!$A$2:$A$200,Completed_FinalOutput!$B12))</f>
        <v>144</v>
      </c>
      <c r="K12" s="13">
        <f t="shared" si="2"/>
        <v>89.069199999999995</v>
      </c>
      <c r="L12" s="2">
        <f t="shared" si="3"/>
        <v>1.6214801168015029</v>
      </c>
    </row>
    <row r="13" spans="1:12" x14ac:dyDescent="0.3">
      <c r="A13">
        <f t="shared" si="4"/>
        <v>9</v>
      </c>
      <c r="B13" t="str">
        <f>IFERROR(INDEX(Completed_DailyCreativeDelivery!$I$2:$I$500,MATCH(Completed_FinalOutput!$A13,Completed_DailyCreativeDelivery!$N$2:$N$500,0)),"")</f>
        <v>Campaign1_F2129@0000214-3</v>
      </c>
      <c r="C13" t="str">
        <f>IFERROR(INDEX(Completed_DailyCreativeDelivery!$D$2:$D$500,MATCH(Completed_FinalOutput!$A13,Completed_DailyCreativeDelivery!$N$2:$N$500,0)),"")</f>
        <v>There are too many singles</v>
      </c>
      <c r="D13" s="12">
        <f>IF(B13="","",SUMIFS(Completed_DailyCreativeDelivery!$E$2:$E$500,Completed_DailyCreativeDelivery!$I$2:$I$500,Completed_FinalOutput!$B13))</f>
        <v>58702</v>
      </c>
      <c r="E13" s="13">
        <f>IF(B13="","",SUMIFS(Completed_DailyCreativeDelivery!$G$2:$G$500,Completed_DailyCreativeDelivery!$I$2:$I$500,Completed_FinalOutput!$B13))</f>
        <v>52.848200000000006</v>
      </c>
      <c r="F13" s="12">
        <f>IF(B13="","",SUMIFS(Completed_P202AnalyzeKeyword!$B$2:$B$200,Completed_P202AnalyzeKeyword!$A$2:$A$200,Completed_FinalOutput!$B13))</f>
        <v>88</v>
      </c>
      <c r="G13" s="14">
        <f t="shared" si="0"/>
        <v>1.4990971346802494E-3</v>
      </c>
      <c r="H13" s="13">
        <f t="shared" si="1"/>
        <v>0.90027937719328144</v>
      </c>
      <c r="I13" s="12">
        <f>IF(B13="","",SUMIFS(Completed_P202AnalyzeKeyword!$C$2:$C$200,Completed_P202AnalyzeKeyword!$A$2:$A$200,Completed_FinalOutput!$B13))</f>
        <v>18</v>
      </c>
      <c r="J13" s="13">
        <f>IF(B13="","",SUMIFS(Completed_P202AnalyzeKeyword!$H$2:$H$200,Completed_P202AnalyzeKeyword!$A$2:$A$200,Completed_FinalOutput!$B13))</f>
        <v>72</v>
      </c>
      <c r="K13" s="13">
        <f t="shared" si="2"/>
        <v>19.151799999999994</v>
      </c>
      <c r="L13" s="2">
        <f t="shared" si="3"/>
        <v>0.36239266427238759</v>
      </c>
    </row>
    <row r="14" spans="1:12" x14ac:dyDescent="0.3">
      <c r="A14">
        <f t="shared" si="4"/>
        <v>10</v>
      </c>
      <c r="B14" t="str">
        <f>IFERROR(INDEX(Completed_DailyCreativeDelivery!$I$2:$I$500,MATCH(Completed_FinalOutput!$A14,Completed_DailyCreativeDelivery!$N$2:$N$500,0)),"")</f>
        <v>Campaign1_F2129@0000215-3</v>
      </c>
      <c r="C14" t="str">
        <f>IFERROR(INDEX(Completed_DailyCreativeDelivery!$D$2:$D$500,MATCH(Completed_FinalOutput!$A14,Completed_DailyCreativeDelivery!$N$2:$N$500,0)),"")</f>
        <v>There are too many singles</v>
      </c>
      <c r="D14" s="12">
        <f>IF(B14="","",SUMIFS(Completed_DailyCreativeDelivery!$E$2:$E$500,Completed_DailyCreativeDelivery!$I$2:$I$500,Completed_FinalOutput!$B14))</f>
        <v>60592</v>
      </c>
      <c r="E14" s="13">
        <f>IF(B14="","",SUMIFS(Completed_DailyCreativeDelivery!$G$2:$G$500,Completed_DailyCreativeDelivery!$I$2:$I$500,Completed_FinalOutput!$B14))</f>
        <v>54.530300000000004</v>
      </c>
      <c r="F14" s="12">
        <f>IF(B14="","",SUMIFS(Completed_P202AnalyzeKeyword!$B$2:$B$200,Completed_P202AnalyzeKeyword!$A$2:$A$200,Completed_FinalOutput!$B14))</f>
        <v>98</v>
      </c>
      <c r="G14" s="14">
        <f t="shared" si="0"/>
        <v>1.6173752310536045E-3</v>
      </c>
      <c r="H14" s="13">
        <f t="shared" si="1"/>
        <v>0.89995874042777935</v>
      </c>
      <c r="I14" s="12">
        <f>IF(B14="","",SUMIFS(Completed_P202AnalyzeKeyword!$C$2:$C$200,Completed_P202AnalyzeKeyword!$A$2:$A$200,Completed_FinalOutput!$B14))</f>
        <v>30</v>
      </c>
      <c r="J14" s="13">
        <f>IF(B14="","",SUMIFS(Completed_P202AnalyzeKeyword!$H$2:$H$200,Completed_P202AnalyzeKeyword!$A$2:$A$200,Completed_FinalOutput!$B14))</f>
        <v>120</v>
      </c>
      <c r="K14" s="13">
        <f t="shared" si="2"/>
        <v>65.469699999999989</v>
      </c>
      <c r="L14" s="2">
        <f t="shared" si="3"/>
        <v>1.2006114032015225</v>
      </c>
    </row>
    <row r="15" spans="1:12" x14ac:dyDescent="0.3">
      <c r="A15">
        <f t="shared" si="4"/>
        <v>11</v>
      </c>
      <c r="B15" t="str">
        <f>IFERROR(INDEX(Completed_DailyCreativeDelivery!$I$2:$I$500,MATCH(Completed_FinalOutput!$A15,Completed_DailyCreativeDelivery!$N$2:$N$500,0)),"")</f>
        <v>Campaign1_F2129@0000003-3</v>
      </c>
      <c r="C15" t="str">
        <f>IFERROR(INDEX(Completed_DailyCreativeDelivery!$D$2:$D$500,MATCH(Completed_FinalOutput!$A15,Completed_DailyCreativeDelivery!$N$2:$N$500,0)),"")</f>
        <v>There are too many singles</v>
      </c>
      <c r="D15" s="12">
        <f>IF(B15="","",SUMIFS(Completed_DailyCreativeDelivery!$E$2:$E$500,Completed_DailyCreativeDelivery!$I$2:$I$500,Completed_FinalOutput!$B15))</f>
        <v>36102</v>
      </c>
      <c r="E15" s="13">
        <f>IF(B15="","",SUMIFS(Completed_DailyCreativeDelivery!$G$2:$G$500,Completed_DailyCreativeDelivery!$I$2:$I$500,Completed_FinalOutput!$B15))</f>
        <v>32.734200000000001</v>
      </c>
      <c r="F15" s="12">
        <f>IF(B15="","",SUMIFS(Completed_P202AnalyzeKeyword!$B$2:$B$200,Completed_P202AnalyzeKeyword!$A$2:$A$200,Completed_FinalOutput!$B15))</f>
        <v>98</v>
      </c>
      <c r="G15" s="14">
        <f t="shared" si="0"/>
        <v>2.7145310509113069E-3</v>
      </c>
      <c r="H15" s="13">
        <f t="shared" si="1"/>
        <v>0.90671430945653997</v>
      </c>
      <c r="I15" s="12">
        <f>IF(B15="","",SUMIFS(Completed_P202AnalyzeKeyword!$C$2:$C$200,Completed_P202AnalyzeKeyword!$A$2:$A$200,Completed_FinalOutput!$B15))</f>
        <v>12</v>
      </c>
      <c r="J15" s="13">
        <f>IF(B15="","",SUMIFS(Completed_P202AnalyzeKeyword!$H$2:$H$200,Completed_P202AnalyzeKeyword!$A$2:$A$200,Completed_FinalOutput!$B15))</f>
        <v>48</v>
      </c>
      <c r="K15" s="13">
        <f t="shared" si="2"/>
        <v>15.265799999999999</v>
      </c>
      <c r="L15" s="2">
        <f t="shared" si="3"/>
        <v>0.46635628791905709</v>
      </c>
    </row>
    <row r="16" spans="1:12" x14ac:dyDescent="0.3">
      <c r="A16">
        <f t="shared" si="4"/>
        <v>12</v>
      </c>
      <c r="B16" t="str">
        <f>IFERROR(INDEX(Completed_DailyCreativeDelivery!$I$2:$I$500,MATCH(Completed_FinalOutput!$A16,Completed_DailyCreativeDelivery!$N$2:$N$500,0)),"")</f>
        <v>Campaign1_F2129@0000004-4</v>
      </c>
      <c r="C16" t="str">
        <f>IFERROR(INDEX(Completed_DailyCreativeDelivery!$D$2:$D$500,MATCH(Completed_FinalOutput!$A16,Completed_DailyCreativeDelivery!$N$2:$N$500,0)),"")</f>
        <v>There are too many singles</v>
      </c>
      <c r="D16" s="12">
        <f>IF(B16="","",SUMIFS(Completed_DailyCreativeDelivery!$E$2:$E$500,Completed_DailyCreativeDelivery!$I$2:$I$500,Completed_FinalOutput!$B16))</f>
        <v>34822</v>
      </c>
      <c r="E16" s="13">
        <f>IF(B16="","",SUMIFS(Completed_DailyCreativeDelivery!$G$2:$G$500,Completed_DailyCreativeDelivery!$I$2:$I$500,Completed_FinalOutput!$B16))</f>
        <v>31.594999999999999</v>
      </c>
      <c r="F16" s="12">
        <f>IF(B16="","",SUMIFS(Completed_P202AnalyzeKeyword!$B$2:$B$200,Completed_P202AnalyzeKeyword!$A$2:$A$200,Completed_FinalOutput!$B16))</f>
        <v>38</v>
      </c>
      <c r="G16" s="14">
        <f t="shared" si="0"/>
        <v>1.0912641433576474E-3</v>
      </c>
      <c r="H16" s="13">
        <f t="shared" si="1"/>
        <v>0.90732870024697021</v>
      </c>
      <c r="I16" s="12">
        <f>IF(B16="","",SUMIFS(Completed_P202AnalyzeKeyword!$C$2:$C$200,Completed_P202AnalyzeKeyword!$A$2:$A$200,Completed_FinalOutput!$B16))</f>
        <v>8</v>
      </c>
      <c r="J16" s="13">
        <f>IF(B16="","",SUMIFS(Completed_P202AnalyzeKeyword!$H$2:$H$200,Completed_P202AnalyzeKeyword!$A$2:$A$200,Completed_FinalOutput!$B16))</f>
        <v>32</v>
      </c>
      <c r="K16" s="13">
        <f t="shared" si="2"/>
        <v>0.40500000000000114</v>
      </c>
      <c r="L16" s="2">
        <f t="shared" si="3"/>
        <v>1.2818483937331893E-2</v>
      </c>
    </row>
    <row r="17" spans="1:12" x14ac:dyDescent="0.3">
      <c r="A17">
        <f t="shared" si="4"/>
        <v>13</v>
      </c>
      <c r="B17" t="str">
        <f>IFERROR(INDEX(Completed_DailyCreativeDelivery!$I$2:$I$500,MATCH(Completed_FinalOutput!$A17,Completed_DailyCreativeDelivery!$N$2:$N$500,0)),"")</f>
        <v/>
      </c>
      <c r="C17" t="str">
        <f>IFERROR(INDEX(Completed_DailyCreativeDelivery!$D$2:$D$500,MATCH(Completed_FinalOutput!$A17,Completed_DailyCreativeDelivery!$N$2:$N$500,0)),"")</f>
        <v/>
      </c>
      <c r="D17" s="12" t="str">
        <f>IF(B17="","",SUMIFS(Completed_DailyCreativeDelivery!$E$2:$E$500,Completed_DailyCreativeDelivery!$I$2:$I$500,Completed_FinalOutput!$B17))</f>
        <v/>
      </c>
      <c r="E17" s="13" t="str">
        <f>IF(B17="","",SUMIFS(Completed_DailyCreativeDelivery!$G$2:$G$500,Completed_DailyCreativeDelivery!$I$2:$I$500,Completed_FinalOutput!$B17))</f>
        <v/>
      </c>
      <c r="F17" s="12" t="str">
        <f>IF(B17="","",SUMIFS(Completed_P202AnalyzeKeyword!$B$2:$B$200,Completed_P202AnalyzeKeyword!$A$2:$A$200,Completed_FinalOutput!$B17))</f>
        <v/>
      </c>
      <c r="G17" s="14" t="str">
        <f t="shared" si="0"/>
        <v/>
      </c>
      <c r="H17" s="13" t="str">
        <f t="shared" si="1"/>
        <v/>
      </c>
      <c r="I17" s="12" t="str">
        <f>IF(B17="","",SUMIFS(Completed_P202AnalyzeKeyword!$C$2:$C$200,Completed_P202AnalyzeKeyword!$A$2:$A$200,Completed_FinalOutput!$B17))</f>
        <v/>
      </c>
      <c r="J17" s="13" t="str">
        <f>IF(B17="","",SUMIFS(Completed_P202AnalyzeKeyword!$H$2:$H$200,Completed_P202AnalyzeKeyword!$A$2:$A$200,Completed_FinalOutput!$B17))</f>
        <v/>
      </c>
      <c r="K17" s="13" t="str">
        <f t="shared" si="2"/>
        <v/>
      </c>
      <c r="L17" s="2" t="str">
        <f t="shared" si="3"/>
        <v/>
      </c>
    </row>
    <row r="18" spans="1:12" x14ac:dyDescent="0.3">
      <c r="A18">
        <f t="shared" si="4"/>
        <v>14</v>
      </c>
      <c r="B18" t="str">
        <f>IFERROR(INDEX(Completed_DailyCreativeDelivery!$I$2:$I$500,MATCH(Completed_FinalOutput!$A18,Completed_DailyCreativeDelivery!$N$2:$N$500,0)),"")</f>
        <v/>
      </c>
      <c r="C18" t="str">
        <f>IFERROR(INDEX(Completed_DailyCreativeDelivery!$D$2:$D$500,MATCH(Completed_FinalOutput!$A18,Completed_DailyCreativeDelivery!$N$2:$N$500,0)),"")</f>
        <v/>
      </c>
      <c r="D18" s="12" t="str">
        <f>IF(B18="","",SUMIFS(Completed_DailyCreativeDelivery!$E$2:$E$500,Completed_DailyCreativeDelivery!$I$2:$I$500,Completed_FinalOutput!$B18))</f>
        <v/>
      </c>
      <c r="E18" s="13" t="str">
        <f>IF(B18="","",SUMIFS(Completed_DailyCreativeDelivery!$G$2:$G$500,Completed_DailyCreativeDelivery!$I$2:$I$500,Completed_FinalOutput!$B18))</f>
        <v/>
      </c>
      <c r="F18" s="12" t="str">
        <f>IF(B18="","",SUMIFS(Completed_P202AnalyzeKeyword!$B$2:$B$200,Completed_P202AnalyzeKeyword!$A$2:$A$200,Completed_FinalOutput!$B18))</f>
        <v/>
      </c>
      <c r="G18" s="14" t="str">
        <f t="shared" si="0"/>
        <v/>
      </c>
      <c r="H18" s="13" t="str">
        <f t="shared" si="1"/>
        <v/>
      </c>
      <c r="I18" s="12" t="str">
        <f>IF(B18="","",SUMIFS(Completed_P202AnalyzeKeyword!$C$2:$C$200,Completed_P202AnalyzeKeyword!$A$2:$A$200,Completed_FinalOutput!$B18))</f>
        <v/>
      </c>
      <c r="J18" s="13" t="str">
        <f>IF(B18="","",SUMIFS(Completed_P202AnalyzeKeyword!$H$2:$H$200,Completed_P202AnalyzeKeyword!$A$2:$A$200,Completed_FinalOutput!$B18))</f>
        <v/>
      </c>
      <c r="K18" s="13" t="str">
        <f t="shared" si="2"/>
        <v/>
      </c>
      <c r="L18" s="2" t="str">
        <f t="shared" si="3"/>
        <v/>
      </c>
    </row>
    <row r="19" spans="1:12" x14ac:dyDescent="0.3">
      <c r="A19">
        <f t="shared" si="4"/>
        <v>15</v>
      </c>
      <c r="B19" t="str">
        <f>IFERROR(INDEX(Completed_DailyCreativeDelivery!$I$2:$I$500,MATCH(Completed_FinalOutput!$A19,Completed_DailyCreativeDelivery!$N$2:$N$500,0)),"")</f>
        <v/>
      </c>
      <c r="C19" t="str">
        <f>IFERROR(INDEX(Completed_DailyCreativeDelivery!$D$2:$D$500,MATCH(Completed_FinalOutput!$A19,Completed_DailyCreativeDelivery!$N$2:$N$500,0)),"")</f>
        <v/>
      </c>
      <c r="D19" s="12" t="str">
        <f>IF(B19="","",SUMIFS(Completed_DailyCreativeDelivery!$E$2:$E$500,Completed_DailyCreativeDelivery!$I$2:$I$500,Completed_FinalOutput!$B19))</f>
        <v/>
      </c>
      <c r="E19" s="13" t="str">
        <f>IF(B19="","",SUMIFS(Completed_DailyCreativeDelivery!$G$2:$G$500,Completed_DailyCreativeDelivery!$I$2:$I$500,Completed_FinalOutput!$B19))</f>
        <v/>
      </c>
      <c r="F19" s="12" t="str">
        <f>IF(B19="","",SUMIFS(Completed_P202AnalyzeKeyword!$B$2:$B$200,Completed_P202AnalyzeKeyword!$A$2:$A$200,Completed_FinalOutput!$B19))</f>
        <v/>
      </c>
      <c r="G19" s="14" t="str">
        <f t="shared" si="0"/>
        <v/>
      </c>
      <c r="H19" s="13" t="str">
        <f t="shared" si="1"/>
        <v/>
      </c>
      <c r="I19" s="12" t="str">
        <f>IF(B19="","",SUMIFS(Completed_P202AnalyzeKeyword!$C$2:$C$200,Completed_P202AnalyzeKeyword!$A$2:$A$200,Completed_FinalOutput!$B19))</f>
        <v/>
      </c>
      <c r="J19" s="13" t="str">
        <f>IF(B19="","",SUMIFS(Completed_P202AnalyzeKeyword!$H$2:$H$200,Completed_P202AnalyzeKeyword!$A$2:$A$200,Completed_FinalOutput!$B19))</f>
        <v/>
      </c>
      <c r="K19" s="13" t="str">
        <f t="shared" si="2"/>
        <v/>
      </c>
      <c r="L19" s="2" t="str">
        <f t="shared" si="3"/>
        <v/>
      </c>
    </row>
    <row r="20" spans="1:12" x14ac:dyDescent="0.3">
      <c r="A20">
        <f t="shared" si="4"/>
        <v>16</v>
      </c>
      <c r="B20" t="str">
        <f>IFERROR(INDEX(Completed_DailyCreativeDelivery!$I$2:$I$500,MATCH(Completed_FinalOutput!$A20,Completed_DailyCreativeDelivery!$N$2:$N$500,0)),"")</f>
        <v/>
      </c>
      <c r="C20" t="str">
        <f>IFERROR(INDEX(Completed_DailyCreativeDelivery!$D$2:$D$500,MATCH(Completed_FinalOutput!$A20,Completed_DailyCreativeDelivery!$N$2:$N$500,0)),"")</f>
        <v/>
      </c>
      <c r="D20" s="12" t="str">
        <f>IF(B20="","",SUMIFS(Completed_DailyCreativeDelivery!$E$2:$E$500,Completed_DailyCreativeDelivery!$I$2:$I$500,Completed_FinalOutput!$B20))</f>
        <v/>
      </c>
      <c r="E20" s="13" t="str">
        <f>IF(B20="","",SUMIFS(Completed_DailyCreativeDelivery!$G$2:$G$500,Completed_DailyCreativeDelivery!$I$2:$I$500,Completed_FinalOutput!$B20))</f>
        <v/>
      </c>
      <c r="F20" s="12" t="str">
        <f>IF(B20="","",SUMIFS(Completed_P202AnalyzeKeyword!$B$2:$B$200,Completed_P202AnalyzeKeyword!$A$2:$A$200,Completed_FinalOutput!$B20))</f>
        <v/>
      </c>
      <c r="G20" s="14" t="str">
        <f t="shared" si="0"/>
        <v/>
      </c>
      <c r="H20" s="13" t="str">
        <f t="shared" si="1"/>
        <v/>
      </c>
      <c r="I20" s="12" t="str">
        <f>IF(B20="","",SUMIFS(Completed_P202AnalyzeKeyword!$C$2:$C$200,Completed_P202AnalyzeKeyword!$A$2:$A$200,Completed_FinalOutput!$B20))</f>
        <v/>
      </c>
      <c r="J20" s="13" t="str">
        <f>IF(B20="","",SUMIFS(Completed_P202AnalyzeKeyword!$H$2:$H$200,Completed_P202AnalyzeKeyword!$A$2:$A$200,Completed_FinalOutput!$B20))</f>
        <v/>
      </c>
      <c r="K20" s="13" t="str">
        <f t="shared" si="2"/>
        <v/>
      </c>
      <c r="L20" s="2" t="str">
        <f t="shared" si="3"/>
        <v/>
      </c>
    </row>
    <row r="21" spans="1:12" x14ac:dyDescent="0.3">
      <c r="A21">
        <f t="shared" si="4"/>
        <v>17</v>
      </c>
      <c r="B21" t="str">
        <f>IFERROR(INDEX(Completed_DailyCreativeDelivery!$I$2:$I$500,MATCH(Completed_FinalOutput!$A21,Completed_DailyCreativeDelivery!$N$2:$N$500,0)),"")</f>
        <v/>
      </c>
      <c r="C21" t="str">
        <f>IFERROR(INDEX(Completed_DailyCreativeDelivery!$D$2:$D$500,MATCH(Completed_FinalOutput!$A21,Completed_DailyCreativeDelivery!$N$2:$N$500,0)),"")</f>
        <v/>
      </c>
      <c r="D21" s="12" t="str">
        <f>IF(B21="","",SUMIFS(Completed_DailyCreativeDelivery!$E$2:$E$500,Completed_DailyCreativeDelivery!$I$2:$I$500,Completed_FinalOutput!$B21))</f>
        <v/>
      </c>
      <c r="E21" s="13" t="str">
        <f>IF(B21="","",SUMIFS(Completed_DailyCreativeDelivery!$G$2:$G$500,Completed_DailyCreativeDelivery!$I$2:$I$500,Completed_FinalOutput!$B21))</f>
        <v/>
      </c>
      <c r="F21" s="12" t="str">
        <f>IF(B21="","",SUMIFS(Completed_P202AnalyzeKeyword!$B$2:$B$200,Completed_P202AnalyzeKeyword!$A$2:$A$200,Completed_FinalOutput!$B21))</f>
        <v/>
      </c>
      <c r="G21" s="14" t="str">
        <f t="shared" si="0"/>
        <v/>
      </c>
      <c r="H21" s="13" t="str">
        <f t="shared" si="1"/>
        <v/>
      </c>
      <c r="I21" s="12" t="str">
        <f>IF(B21="","",SUMIFS(Completed_P202AnalyzeKeyword!$C$2:$C$200,Completed_P202AnalyzeKeyword!$A$2:$A$200,Completed_FinalOutput!$B21))</f>
        <v/>
      </c>
      <c r="J21" s="13" t="str">
        <f>IF(B21="","",SUMIFS(Completed_P202AnalyzeKeyword!$H$2:$H$200,Completed_P202AnalyzeKeyword!$A$2:$A$200,Completed_FinalOutput!$B21))</f>
        <v/>
      </c>
      <c r="K21" s="13" t="str">
        <f t="shared" si="2"/>
        <v/>
      </c>
      <c r="L21" s="2" t="str">
        <f t="shared" si="3"/>
        <v/>
      </c>
    </row>
    <row r="22" spans="1:12" x14ac:dyDescent="0.3">
      <c r="A22">
        <f t="shared" si="4"/>
        <v>18</v>
      </c>
      <c r="B22" t="str">
        <f>IFERROR(INDEX(Completed_DailyCreativeDelivery!$I$2:$I$500,MATCH(Completed_FinalOutput!$A22,Completed_DailyCreativeDelivery!$N$2:$N$500,0)),"")</f>
        <v/>
      </c>
      <c r="C22" t="str">
        <f>IFERROR(INDEX(Completed_DailyCreativeDelivery!$D$2:$D$500,MATCH(Completed_FinalOutput!$A22,Completed_DailyCreativeDelivery!$N$2:$N$500,0)),"")</f>
        <v/>
      </c>
      <c r="D22" s="12" t="str">
        <f>IF(B22="","",SUMIFS(Completed_DailyCreativeDelivery!$E$2:$E$500,Completed_DailyCreativeDelivery!$I$2:$I$500,Completed_FinalOutput!$B22))</f>
        <v/>
      </c>
      <c r="E22" s="13" t="str">
        <f>IF(B22="","",SUMIFS(Completed_DailyCreativeDelivery!$G$2:$G$500,Completed_DailyCreativeDelivery!$I$2:$I$500,Completed_FinalOutput!$B22))</f>
        <v/>
      </c>
      <c r="F22" s="12" t="str">
        <f>IF(B22="","",SUMIFS(Completed_P202AnalyzeKeyword!$B$2:$B$200,Completed_P202AnalyzeKeyword!$A$2:$A$200,Completed_FinalOutput!$B22))</f>
        <v/>
      </c>
      <c r="G22" s="14" t="str">
        <f t="shared" si="0"/>
        <v/>
      </c>
      <c r="H22" s="13" t="str">
        <f t="shared" si="1"/>
        <v/>
      </c>
      <c r="I22" s="12" t="str">
        <f>IF(B22="","",SUMIFS(Completed_P202AnalyzeKeyword!$C$2:$C$200,Completed_P202AnalyzeKeyword!$A$2:$A$200,Completed_FinalOutput!$B22))</f>
        <v/>
      </c>
      <c r="J22" s="13" t="str">
        <f>IF(B22="","",SUMIFS(Completed_P202AnalyzeKeyword!$H$2:$H$200,Completed_P202AnalyzeKeyword!$A$2:$A$200,Completed_FinalOutput!$B22))</f>
        <v/>
      </c>
      <c r="K22" s="13" t="str">
        <f t="shared" si="2"/>
        <v/>
      </c>
      <c r="L22" s="2" t="str">
        <f t="shared" si="3"/>
        <v/>
      </c>
    </row>
    <row r="23" spans="1:12" x14ac:dyDescent="0.3">
      <c r="A23">
        <f t="shared" si="4"/>
        <v>19</v>
      </c>
      <c r="B23" t="str">
        <f>IFERROR(INDEX(Completed_DailyCreativeDelivery!$I$2:$I$500,MATCH(Completed_FinalOutput!$A23,Completed_DailyCreativeDelivery!$N$2:$N$500,0)),"")</f>
        <v/>
      </c>
      <c r="C23" t="str">
        <f>IFERROR(INDEX(Completed_DailyCreativeDelivery!$D$2:$D$500,MATCH(Completed_FinalOutput!$A23,Completed_DailyCreativeDelivery!$N$2:$N$500,0)),"")</f>
        <v/>
      </c>
      <c r="D23" s="12" t="str">
        <f>IF(B23="","",SUMIFS(Completed_DailyCreativeDelivery!$E$2:$E$500,Completed_DailyCreativeDelivery!$I$2:$I$500,Completed_FinalOutput!$B23))</f>
        <v/>
      </c>
      <c r="E23" s="13" t="str">
        <f>IF(B23="","",SUMIFS(Completed_DailyCreativeDelivery!$G$2:$G$500,Completed_DailyCreativeDelivery!$I$2:$I$500,Completed_FinalOutput!$B23))</f>
        <v/>
      </c>
      <c r="F23" s="12" t="str">
        <f>IF(B23="","",SUMIFS(Completed_P202AnalyzeKeyword!$B$2:$B$200,Completed_P202AnalyzeKeyword!$A$2:$A$200,Completed_FinalOutput!$B23))</f>
        <v/>
      </c>
      <c r="G23" s="14" t="str">
        <f t="shared" si="0"/>
        <v/>
      </c>
      <c r="H23" s="13" t="str">
        <f t="shared" si="1"/>
        <v/>
      </c>
      <c r="I23" s="12" t="str">
        <f>IF(B23="","",SUMIFS(Completed_P202AnalyzeKeyword!$C$2:$C$200,Completed_P202AnalyzeKeyword!$A$2:$A$200,Completed_FinalOutput!$B23))</f>
        <v/>
      </c>
      <c r="J23" s="13" t="str">
        <f>IF(B23="","",SUMIFS(Completed_P202AnalyzeKeyword!$H$2:$H$200,Completed_P202AnalyzeKeyword!$A$2:$A$200,Completed_FinalOutput!$B23))</f>
        <v/>
      </c>
      <c r="K23" s="13" t="str">
        <f t="shared" si="2"/>
        <v/>
      </c>
      <c r="L23" s="2" t="str">
        <f t="shared" si="3"/>
        <v/>
      </c>
    </row>
    <row r="24" spans="1:12" x14ac:dyDescent="0.3">
      <c r="A24">
        <f t="shared" si="4"/>
        <v>20</v>
      </c>
      <c r="B24" t="str">
        <f>IFERROR(INDEX(Completed_DailyCreativeDelivery!$I$2:$I$500,MATCH(Completed_FinalOutput!$A24,Completed_DailyCreativeDelivery!$N$2:$N$500,0)),"")</f>
        <v/>
      </c>
      <c r="C24" t="str">
        <f>IFERROR(INDEX(Completed_DailyCreativeDelivery!$D$2:$D$500,MATCH(Completed_FinalOutput!$A24,Completed_DailyCreativeDelivery!$N$2:$N$500,0)),"")</f>
        <v/>
      </c>
      <c r="D24" s="12" t="str">
        <f>IF(B24="","",SUMIFS(Completed_DailyCreativeDelivery!$E$2:$E$500,Completed_DailyCreativeDelivery!$I$2:$I$500,Completed_FinalOutput!$B24))</f>
        <v/>
      </c>
      <c r="E24" s="13" t="str">
        <f>IF(B24="","",SUMIFS(Completed_DailyCreativeDelivery!$G$2:$G$500,Completed_DailyCreativeDelivery!$I$2:$I$500,Completed_FinalOutput!$B24))</f>
        <v/>
      </c>
      <c r="F24" s="12" t="str">
        <f>IF(B24="","",SUMIFS(Completed_P202AnalyzeKeyword!$B$2:$B$200,Completed_P202AnalyzeKeyword!$A$2:$A$200,Completed_FinalOutput!$B24))</f>
        <v/>
      </c>
      <c r="G24" s="14" t="str">
        <f t="shared" si="0"/>
        <v/>
      </c>
      <c r="H24" s="13" t="str">
        <f t="shared" si="1"/>
        <v/>
      </c>
      <c r="I24" s="12" t="str">
        <f>IF(B24="","",SUMIFS(Completed_P202AnalyzeKeyword!$C$2:$C$200,Completed_P202AnalyzeKeyword!$A$2:$A$200,Completed_FinalOutput!$B24))</f>
        <v/>
      </c>
      <c r="J24" s="13" t="str">
        <f>IF(B24="","",SUMIFS(Completed_P202AnalyzeKeyword!$H$2:$H$200,Completed_P202AnalyzeKeyword!$A$2:$A$200,Completed_FinalOutput!$B24))</f>
        <v/>
      </c>
      <c r="K24" s="13" t="str">
        <f t="shared" si="2"/>
        <v/>
      </c>
      <c r="L24" s="2" t="str">
        <f t="shared" si="3"/>
        <v/>
      </c>
    </row>
    <row r="25" spans="1:12" x14ac:dyDescent="0.3">
      <c r="A25">
        <f t="shared" si="4"/>
        <v>21</v>
      </c>
      <c r="B25" t="str">
        <f>IFERROR(INDEX(Completed_DailyCreativeDelivery!$I$2:$I$500,MATCH(Completed_FinalOutput!$A25,Completed_DailyCreativeDelivery!$N$2:$N$500,0)),"")</f>
        <v/>
      </c>
      <c r="C25" t="str">
        <f>IFERROR(INDEX(Completed_DailyCreativeDelivery!$D$2:$D$500,MATCH(Completed_FinalOutput!$A25,Completed_DailyCreativeDelivery!$N$2:$N$500,0)),"")</f>
        <v/>
      </c>
      <c r="D25" s="12" t="str">
        <f>IF(B25="","",SUMIFS(Completed_DailyCreativeDelivery!$E$2:$E$500,Completed_DailyCreativeDelivery!$I$2:$I$500,Completed_FinalOutput!$B25))</f>
        <v/>
      </c>
      <c r="E25" s="13" t="str">
        <f>IF(B25="","",SUMIFS(Completed_DailyCreativeDelivery!$G$2:$G$500,Completed_DailyCreativeDelivery!$I$2:$I$500,Completed_FinalOutput!$B25))</f>
        <v/>
      </c>
      <c r="F25" s="12" t="str">
        <f>IF(B25="","",SUMIFS(Completed_P202AnalyzeKeyword!$B$2:$B$200,Completed_P202AnalyzeKeyword!$A$2:$A$200,Completed_FinalOutput!$B25))</f>
        <v/>
      </c>
      <c r="G25" s="14" t="str">
        <f t="shared" si="0"/>
        <v/>
      </c>
      <c r="H25" s="13" t="str">
        <f t="shared" si="1"/>
        <v/>
      </c>
      <c r="I25" s="12" t="str">
        <f>IF(B25="","",SUMIFS(Completed_P202AnalyzeKeyword!$C$2:$C$200,Completed_P202AnalyzeKeyword!$A$2:$A$200,Completed_FinalOutput!$B25))</f>
        <v/>
      </c>
      <c r="J25" s="13" t="str">
        <f>IF(B25="","",SUMIFS(Completed_P202AnalyzeKeyword!$H$2:$H$200,Completed_P202AnalyzeKeyword!$A$2:$A$200,Completed_FinalOutput!$B25))</f>
        <v/>
      </c>
      <c r="K25" s="13" t="str">
        <f t="shared" si="2"/>
        <v/>
      </c>
      <c r="L25" s="2" t="str">
        <f t="shared" si="3"/>
        <v/>
      </c>
    </row>
    <row r="26" spans="1:12" x14ac:dyDescent="0.3">
      <c r="A26">
        <f t="shared" si="4"/>
        <v>22</v>
      </c>
      <c r="B26" t="str">
        <f>IFERROR(INDEX(Completed_DailyCreativeDelivery!$I$2:$I$500,MATCH(Completed_FinalOutput!$A26,Completed_DailyCreativeDelivery!$N$2:$N$500,0)),"")</f>
        <v/>
      </c>
      <c r="C26" t="str">
        <f>IFERROR(INDEX(Completed_DailyCreativeDelivery!$D$2:$D$500,MATCH(Completed_FinalOutput!$A26,Completed_DailyCreativeDelivery!$N$2:$N$500,0)),"")</f>
        <v/>
      </c>
      <c r="D26" s="12" t="str">
        <f>IF(B26="","",SUMIFS(Completed_DailyCreativeDelivery!$E$2:$E$500,Completed_DailyCreativeDelivery!$I$2:$I$500,Completed_FinalOutput!$B26))</f>
        <v/>
      </c>
      <c r="E26" s="13" t="str">
        <f>IF(B26="","",SUMIFS(Completed_DailyCreativeDelivery!$G$2:$G$500,Completed_DailyCreativeDelivery!$I$2:$I$500,Completed_FinalOutput!$B26))</f>
        <v/>
      </c>
      <c r="F26" s="12" t="str">
        <f>IF(B26="","",SUMIFS(Completed_P202AnalyzeKeyword!$B$2:$B$200,Completed_P202AnalyzeKeyword!$A$2:$A$200,Completed_FinalOutput!$B26))</f>
        <v/>
      </c>
      <c r="G26" s="14" t="str">
        <f t="shared" si="0"/>
        <v/>
      </c>
      <c r="H26" s="13" t="str">
        <f t="shared" si="1"/>
        <v/>
      </c>
      <c r="I26" s="12" t="str">
        <f>IF(B26="","",SUMIFS(Completed_P202AnalyzeKeyword!$C$2:$C$200,Completed_P202AnalyzeKeyword!$A$2:$A$200,Completed_FinalOutput!$B26))</f>
        <v/>
      </c>
      <c r="J26" s="13" t="str">
        <f>IF(B26="","",SUMIFS(Completed_P202AnalyzeKeyword!$H$2:$H$200,Completed_P202AnalyzeKeyword!$A$2:$A$200,Completed_FinalOutput!$B26))</f>
        <v/>
      </c>
      <c r="K26" s="13" t="str">
        <f t="shared" si="2"/>
        <v/>
      </c>
      <c r="L26" s="2" t="str">
        <f t="shared" si="3"/>
        <v/>
      </c>
    </row>
    <row r="27" spans="1:12" x14ac:dyDescent="0.3">
      <c r="A27">
        <f t="shared" si="4"/>
        <v>23</v>
      </c>
      <c r="B27" t="str">
        <f>IFERROR(INDEX(Completed_DailyCreativeDelivery!$I$2:$I$500,MATCH(Completed_FinalOutput!$A27,Completed_DailyCreativeDelivery!$N$2:$N$500,0)),"")</f>
        <v/>
      </c>
      <c r="C27" t="str">
        <f>IFERROR(INDEX(Completed_DailyCreativeDelivery!$D$2:$D$500,MATCH(Completed_FinalOutput!$A27,Completed_DailyCreativeDelivery!$N$2:$N$500,0)),"")</f>
        <v/>
      </c>
      <c r="D27" s="12" t="str">
        <f>IF(B27="","",SUMIFS(Completed_DailyCreativeDelivery!$E$2:$E$500,Completed_DailyCreativeDelivery!$I$2:$I$500,Completed_FinalOutput!$B27))</f>
        <v/>
      </c>
      <c r="E27" s="13" t="str">
        <f>IF(B27="","",SUMIFS(Completed_DailyCreativeDelivery!$G$2:$G$500,Completed_DailyCreativeDelivery!$I$2:$I$500,Completed_FinalOutput!$B27))</f>
        <v/>
      </c>
      <c r="F27" s="12" t="str">
        <f>IF(B27="","",SUMIFS(Completed_P202AnalyzeKeyword!$B$2:$B$200,Completed_P202AnalyzeKeyword!$A$2:$A$200,Completed_FinalOutput!$B27))</f>
        <v/>
      </c>
      <c r="G27" s="14" t="str">
        <f t="shared" si="0"/>
        <v/>
      </c>
      <c r="H27" s="13" t="str">
        <f t="shared" si="1"/>
        <v/>
      </c>
      <c r="I27" s="12" t="str">
        <f>IF(B27="","",SUMIFS(Completed_P202AnalyzeKeyword!$C$2:$C$200,Completed_P202AnalyzeKeyword!$A$2:$A$200,Completed_FinalOutput!$B27))</f>
        <v/>
      </c>
      <c r="J27" s="13" t="str">
        <f>IF(B27="","",SUMIFS(Completed_P202AnalyzeKeyword!$H$2:$H$200,Completed_P202AnalyzeKeyword!$A$2:$A$200,Completed_FinalOutput!$B27))</f>
        <v/>
      </c>
      <c r="K27" s="13" t="str">
        <f t="shared" si="2"/>
        <v/>
      </c>
      <c r="L27" s="2" t="str">
        <f t="shared" si="3"/>
        <v/>
      </c>
    </row>
    <row r="28" spans="1:12" x14ac:dyDescent="0.3">
      <c r="A28">
        <f t="shared" si="4"/>
        <v>24</v>
      </c>
      <c r="B28" t="str">
        <f>IFERROR(INDEX(Completed_DailyCreativeDelivery!$I$2:$I$500,MATCH(Completed_FinalOutput!$A28,Completed_DailyCreativeDelivery!$N$2:$N$500,0)),"")</f>
        <v/>
      </c>
      <c r="C28" t="str">
        <f>IFERROR(INDEX(Completed_DailyCreativeDelivery!$D$2:$D$500,MATCH(Completed_FinalOutput!$A28,Completed_DailyCreativeDelivery!$N$2:$N$500,0)),"")</f>
        <v/>
      </c>
      <c r="D28" s="12" t="str">
        <f>IF(B28="","",SUMIFS(Completed_DailyCreativeDelivery!$E$2:$E$500,Completed_DailyCreativeDelivery!$I$2:$I$500,Completed_FinalOutput!$B28))</f>
        <v/>
      </c>
      <c r="E28" s="13" t="str">
        <f>IF(B28="","",SUMIFS(Completed_DailyCreativeDelivery!$G$2:$G$500,Completed_DailyCreativeDelivery!$I$2:$I$500,Completed_FinalOutput!$B28))</f>
        <v/>
      </c>
      <c r="F28" s="12" t="str">
        <f>IF(B28="","",SUMIFS(Completed_P202AnalyzeKeyword!$B$2:$B$200,Completed_P202AnalyzeKeyword!$A$2:$A$200,Completed_FinalOutput!$B28))</f>
        <v/>
      </c>
      <c r="G28" s="14" t="str">
        <f t="shared" si="0"/>
        <v/>
      </c>
      <c r="H28" s="13" t="str">
        <f t="shared" si="1"/>
        <v/>
      </c>
      <c r="I28" s="12" t="str">
        <f>IF(B28="","",SUMIFS(Completed_P202AnalyzeKeyword!$C$2:$C$200,Completed_P202AnalyzeKeyword!$A$2:$A$200,Completed_FinalOutput!$B28))</f>
        <v/>
      </c>
      <c r="J28" s="13" t="str">
        <f>IF(B28="","",SUMIFS(Completed_P202AnalyzeKeyword!$H$2:$H$200,Completed_P202AnalyzeKeyword!$A$2:$A$200,Completed_FinalOutput!$B28))</f>
        <v/>
      </c>
      <c r="K28" s="13" t="str">
        <f t="shared" si="2"/>
        <v/>
      </c>
      <c r="L28" s="2" t="str">
        <f t="shared" si="3"/>
        <v/>
      </c>
    </row>
    <row r="29" spans="1:12" x14ac:dyDescent="0.3">
      <c r="A29">
        <f t="shared" si="4"/>
        <v>25</v>
      </c>
      <c r="B29" t="str">
        <f>IFERROR(INDEX(Completed_DailyCreativeDelivery!$I$2:$I$500,MATCH(Completed_FinalOutput!$A29,Completed_DailyCreativeDelivery!$N$2:$N$500,0)),"")</f>
        <v/>
      </c>
      <c r="C29" t="str">
        <f>IFERROR(INDEX(Completed_DailyCreativeDelivery!$D$2:$D$500,MATCH(Completed_FinalOutput!$A29,Completed_DailyCreativeDelivery!$N$2:$N$500,0)),"")</f>
        <v/>
      </c>
      <c r="D29" s="12" t="str">
        <f>IF(B29="","",SUMIFS(Completed_DailyCreativeDelivery!$E$2:$E$500,Completed_DailyCreativeDelivery!$I$2:$I$500,Completed_FinalOutput!$B29))</f>
        <v/>
      </c>
      <c r="E29" s="13" t="str">
        <f>IF(B29="","",SUMIFS(Completed_DailyCreativeDelivery!$G$2:$G$500,Completed_DailyCreativeDelivery!$I$2:$I$500,Completed_FinalOutput!$B29))</f>
        <v/>
      </c>
      <c r="F29" s="12" t="str">
        <f>IF(B29="","",SUMIFS(Completed_P202AnalyzeKeyword!$B$2:$B$200,Completed_P202AnalyzeKeyword!$A$2:$A$200,Completed_FinalOutput!$B29))</f>
        <v/>
      </c>
      <c r="G29" s="14" t="str">
        <f t="shared" si="0"/>
        <v/>
      </c>
      <c r="H29" s="13" t="str">
        <f t="shared" si="1"/>
        <v/>
      </c>
      <c r="I29" s="12" t="str">
        <f>IF(B29="","",SUMIFS(Completed_P202AnalyzeKeyword!$C$2:$C$200,Completed_P202AnalyzeKeyword!$A$2:$A$200,Completed_FinalOutput!$B29))</f>
        <v/>
      </c>
      <c r="J29" s="13" t="str">
        <f>IF(B29="","",SUMIFS(Completed_P202AnalyzeKeyword!$H$2:$H$200,Completed_P202AnalyzeKeyword!$A$2:$A$200,Completed_FinalOutput!$B29))</f>
        <v/>
      </c>
      <c r="K29" s="13" t="str">
        <f t="shared" si="2"/>
        <v/>
      </c>
      <c r="L29" s="2" t="str">
        <f t="shared" si="3"/>
        <v/>
      </c>
    </row>
    <row r="30" spans="1:12" x14ac:dyDescent="0.3">
      <c r="A30">
        <f t="shared" si="4"/>
        <v>26</v>
      </c>
      <c r="B30" t="str">
        <f>IFERROR(INDEX(Completed_DailyCreativeDelivery!$I$2:$I$500,MATCH(Completed_FinalOutput!$A30,Completed_DailyCreativeDelivery!$N$2:$N$500,0)),"")</f>
        <v/>
      </c>
      <c r="C30" t="str">
        <f>IFERROR(INDEX(Completed_DailyCreativeDelivery!$D$2:$D$500,MATCH(Completed_FinalOutput!$A30,Completed_DailyCreativeDelivery!$N$2:$N$500,0)),"")</f>
        <v/>
      </c>
      <c r="D30" s="12" t="str">
        <f>IF(B30="","",SUMIFS(Completed_DailyCreativeDelivery!$E$2:$E$500,Completed_DailyCreativeDelivery!$I$2:$I$500,Completed_FinalOutput!$B30))</f>
        <v/>
      </c>
      <c r="E30" s="13" t="str">
        <f>IF(B30="","",SUMIFS(Completed_DailyCreativeDelivery!$G$2:$G$500,Completed_DailyCreativeDelivery!$I$2:$I$500,Completed_FinalOutput!$B30))</f>
        <v/>
      </c>
      <c r="F30" s="12" t="str">
        <f>IF(B30="","",SUMIFS(Completed_P202AnalyzeKeyword!$B$2:$B$200,Completed_P202AnalyzeKeyword!$A$2:$A$200,Completed_FinalOutput!$B30))</f>
        <v/>
      </c>
      <c r="G30" s="14" t="str">
        <f t="shared" si="0"/>
        <v/>
      </c>
      <c r="H30" s="13" t="str">
        <f t="shared" si="1"/>
        <v/>
      </c>
      <c r="I30" s="12" t="str">
        <f>IF(B30="","",SUMIFS(Completed_P202AnalyzeKeyword!$C$2:$C$200,Completed_P202AnalyzeKeyword!$A$2:$A$200,Completed_FinalOutput!$B30))</f>
        <v/>
      </c>
      <c r="J30" s="13" t="str">
        <f>IF(B30="","",SUMIFS(Completed_P202AnalyzeKeyword!$H$2:$H$200,Completed_P202AnalyzeKeyword!$A$2:$A$200,Completed_FinalOutput!$B30))</f>
        <v/>
      </c>
      <c r="K30" s="13" t="str">
        <f t="shared" si="2"/>
        <v/>
      </c>
      <c r="L30" s="2" t="str">
        <f t="shared" si="3"/>
        <v/>
      </c>
    </row>
    <row r="31" spans="1:12" x14ac:dyDescent="0.3">
      <c r="A31">
        <f t="shared" si="4"/>
        <v>27</v>
      </c>
      <c r="B31" t="str">
        <f>IFERROR(INDEX(Completed_DailyCreativeDelivery!$I$2:$I$500,MATCH(Completed_FinalOutput!$A31,Completed_DailyCreativeDelivery!$N$2:$N$500,0)),"")</f>
        <v/>
      </c>
      <c r="C31" t="str">
        <f>IFERROR(INDEX(Completed_DailyCreativeDelivery!$D$2:$D$500,MATCH(Completed_FinalOutput!$A31,Completed_DailyCreativeDelivery!$N$2:$N$500,0)),"")</f>
        <v/>
      </c>
      <c r="D31" s="12" t="str">
        <f>IF(B31="","",SUMIFS(Completed_DailyCreativeDelivery!$E$2:$E$500,Completed_DailyCreativeDelivery!$I$2:$I$500,Completed_FinalOutput!$B31))</f>
        <v/>
      </c>
      <c r="E31" s="13" t="str">
        <f>IF(B31="","",SUMIFS(Completed_DailyCreativeDelivery!$G$2:$G$500,Completed_DailyCreativeDelivery!$I$2:$I$500,Completed_FinalOutput!$B31))</f>
        <v/>
      </c>
      <c r="F31" s="12" t="str">
        <f>IF(B31="","",SUMIFS(Completed_P202AnalyzeKeyword!$B$2:$B$200,Completed_P202AnalyzeKeyword!$A$2:$A$200,Completed_FinalOutput!$B31))</f>
        <v/>
      </c>
      <c r="G31" s="14" t="str">
        <f t="shared" si="0"/>
        <v/>
      </c>
      <c r="H31" s="13" t="str">
        <f t="shared" si="1"/>
        <v/>
      </c>
      <c r="I31" s="12" t="str">
        <f>IF(B31="","",SUMIFS(Completed_P202AnalyzeKeyword!$C$2:$C$200,Completed_P202AnalyzeKeyword!$A$2:$A$200,Completed_FinalOutput!$B31))</f>
        <v/>
      </c>
      <c r="J31" s="13" t="str">
        <f>IF(B31="","",SUMIFS(Completed_P202AnalyzeKeyword!$H$2:$H$200,Completed_P202AnalyzeKeyword!$A$2:$A$200,Completed_FinalOutput!$B31))</f>
        <v/>
      </c>
      <c r="K31" s="13" t="str">
        <f t="shared" si="2"/>
        <v/>
      </c>
      <c r="L31" s="2" t="str">
        <f t="shared" si="3"/>
        <v/>
      </c>
    </row>
    <row r="32" spans="1:12" x14ac:dyDescent="0.3">
      <c r="A32">
        <f t="shared" si="4"/>
        <v>28</v>
      </c>
      <c r="B32" t="str">
        <f>IFERROR(INDEX(Completed_DailyCreativeDelivery!$I$2:$I$500,MATCH(Completed_FinalOutput!$A32,Completed_DailyCreativeDelivery!$N$2:$N$500,0)),"")</f>
        <v/>
      </c>
      <c r="C32" t="str">
        <f>IFERROR(INDEX(Completed_DailyCreativeDelivery!$D$2:$D$500,MATCH(Completed_FinalOutput!$A32,Completed_DailyCreativeDelivery!$N$2:$N$500,0)),"")</f>
        <v/>
      </c>
      <c r="D32" s="12" t="str">
        <f>IF(B32="","",SUMIFS(Completed_DailyCreativeDelivery!$E$2:$E$500,Completed_DailyCreativeDelivery!$I$2:$I$500,Completed_FinalOutput!$B32))</f>
        <v/>
      </c>
      <c r="E32" s="13" t="str">
        <f>IF(B32="","",SUMIFS(Completed_DailyCreativeDelivery!$G$2:$G$500,Completed_DailyCreativeDelivery!$I$2:$I$500,Completed_FinalOutput!$B32))</f>
        <v/>
      </c>
      <c r="F32" s="12" t="str">
        <f>IF(B32="","",SUMIFS(Completed_P202AnalyzeKeyword!$B$2:$B$200,Completed_P202AnalyzeKeyword!$A$2:$A$200,Completed_FinalOutput!$B32))</f>
        <v/>
      </c>
      <c r="G32" s="14" t="str">
        <f t="shared" si="0"/>
        <v/>
      </c>
      <c r="H32" s="13" t="str">
        <f t="shared" si="1"/>
        <v/>
      </c>
      <c r="I32" s="12" t="str">
        <f>IF(B32="","",SUMIFS(Completed_P202AnalyzeKeyword!$C$2:$C$200,Completed_P202AnalyzeKeyword!$A$2:$A$200,Completed_FinalOutput!$B32))</f>
        <v/>
      </c>
      <c r="J32" s="13" t="str">
        <f>IF(B32="","",SUMIFS(Completed_P202AnalyzeKeyword!$H$2:$H$200,Completed_P202AnalyzeKeyword!$A$2:$A$200,Completed_FinalOutput!$B32))</f>
        <v/>
      </c>
      <c r="K32" s="13" t="str">
        <f t="shared" si="2"/>
        <v/>
      </c>
      <c r="L32" s="2" t="str">
        <f t="shared" si="3"/>
        <v/>
      </c>
    </row>
    <row r="33" spans="1:12" x14ac:dyDescent="0.3">
      <c r="A33">
        <f t="shared" si="4"/>
        <v>29</v>
      </c>
      <c r="B33" t="str">
        <f>IFERROR(INDEX(Completed_DailyCreativeDelivery!$I$2:$I$500,MATCH(Completed_FinalOutput!$A33,Completed_DailyCreativeDelivery!$N$2:$N$500,0)),"")</f>
        <v/>
      </c>
      <c r="C33" t="str">
        <f>IFERROR(INDEX(Completed_DailyCreativeDelivery!$D$2:$D$500,MATCH(Completed_FinalOutput!$A33,Completed_DailyCreativeDelivery!$N$2:$N$500,0)),"")</f>
        <v/>
      </c>
      <c r="D33" s="12" t="str">
        <f>IF(B33="","",SUMIFS(Completed_DailyCreativeDelivery!$E$2:$E$500,Completed_DailyCreativeDelivery!$I$2:$I$500,Completed_FinalOutput!$B33))</f>
        <v/>
      </c>
      <c r="E33" s="13" t="str">
        <f>IF(B33="","",SUMIFS(Completed_DailyCreativeDelivery!$G$2:$G$500,Completed_DailyCreativeDelivery!$I$2:$I$500,Completed_FinalOutput!$B33))</f>
        <v/>
      </c>
      <c r="F33" s="12" t="str">
        <f>IF(B33="","",SUMIFS(Completed_P202AnalyzeKeyword!$B$2:$B$200,Completed_P202AnalyzeKeyword!$A$2:$A$200,Completed_FinalOutput!$B33))</f>
        <v/>
      </c>
      <c r="G33" s="14" t="str">
        <f t="shared" si="0"/>
        <v/>
      </c>
      <c r="H33" s="13" t="str">
        <f t="shared" si="1"/>
        <v/>
      </c>
      <c r="I33" s="12" t="str">
        <f>IF(B33="","",SUMIFS(Completed_P202AnalyzeKeyword!$C$2:$C$200,Completed_P202AnalyzeKeyword!$A$2:$A$200,Completed_FinalOutput!$B33))</f>
        <v/>
      </c>
      <c r="J33" s="13" t="str">
        <f>IF(B33="","",SUMIFS(Completed_P202AnalyzeKeyword!$H$2:$H$200,Completed_P202AnalyzeKeyword!$A$2:$A$200,Completed_FinalOutput!$B33))</f>
        <v/>
      </c>
      <c r="K33" s="13" t="str">
        <f t="shared" si="2"/>
        <v/>
      </c>
      <c r="L33" s="2" t="str">
        <f t="shared" si="3"/>
        <v/>
      </c>
    </row>
    <row r="34" spans="1:12" x14ac:dyDescent="0.3">
      <c r="A34">
        <f t="shared" si="4"/>
        <v>30</v>
      </c>
      <c r="B34" t="str">
        <f>IFERROR(INDEX(Completed_DailyCreativeDelivery!$I$2:$I$500,MATCH(Completed_FinalOutput!$A34,Completed_DailyCreativeDelivery!$N$2:$N$500,0)),"")</f>
        <v/>
      </c>
      <c r="C34" t="str">
        <f>IFERROR(INDEX(Completed_DailyCreativeDelivery!$D$2:$D$500,MATCH(Completed_FinalOutput!$A34,Completed_DailyCreativeDelivery!$N$2:$N$500,0)),"")</f>
        <v/>
      </c>
      <c r="D34" s="12" t="str">
        <f>IF(B34="","",SUMIFS(Completed_DailyCreativeDelivery!$E$2:$E$500,Completed_DailyCreativeDelivery!$I$2:$I$500,Completed_FinalOutput!$B34))</f>
        <v/>
      </c>
      <c r="E34" s="13" t="str">
        <f>IF(B34="","",SUMIFS(Completed_DailyCreativeDelivery!$G$2:$G$500,Completed_DailyCreativeDelivery!$I$2:$I$500,Completed_FinalOutput!$B34))</f>
        <v/>
      </c>
      <c r="F34" s="12" t="str">
        <f>IF(B34="","",SUMIFS(Completed_P202AnalyzeKeyword!$B$2:$B$200,Completed_P202AnalyzeKeyword!$A$2:$A$200,Completed_FinalOutput!$B34))</f>
        <v/>
      </c>
      <c r="G34" s="14" t="str">
        <f t="shared" si="0"/>
        <v/>
      </c>
      <c r="H34" s="13" t="str">
        <f t="shared" si="1"/>
        <v/>
      </c>
      <c r="I34" s="12" t="str">
        <f>IF(B34="","",SUMIFS(Completed_P202AnalyzeKeyword!$C$2:$C$200,Completed_P202AnalyzeKeyword!$A$2:$A$200,Completed_FinalOutput!$B34))</f>
        <v/>
      </c>
      <c r="J34" s="13" t="str">
        <f>IF(B34="","",SUMIFS(Completed_P202AnalyzeKeyword!$H$2:$H$200,Completed_P202AnalyzeKeyword!$A$2:$A$200,Completed_FinalOutput!$B34))</f>
        <v/>
      </c>
      <c r="K34" s="13" t="str">
        <f t="shared" si="2"/>
        <v/>
      </c>
      <c r="L34" s="2" t="str">
        <f t="shared" si="3"/>
        <v/>
      </c>
    </row>
    <row r="35" spans="1:12" x14ac:dyDescent="0.3">
      <c r="A35">
        <f t="shared" si="4"/>
        <v>31</v>
      </c>
      <c r="B35" t="str">
        <f>IFERROR(INDEX(Completed_DailyCreativeDelivery!$I$2:$I$500,MATCH(Completed_FinalOutput!$A35,Completed_DailyCreativeDelivery!$N$2:$N$500,0)),"")</f>
        <v/>
      </c>
      <c r="C35" t="str">
        <f>IFERROR(INDEX(Completed_DailyCreativeDelivery!$D$2:$D$500,MATCH(Completed_FinalOutput!$A35,Completed_DailyCreativeDelivery!$N$2:$N$500,0)),"")</f>
        <v/>
      </c>
      <c r="D35" s="12" t="str">
        <f>IF(B35="","",SUMIFS(Completed_DailyCreativeDelivery!$E$2:$E$500,Completed_DailyCreativeDelivery!$I$2:$I$500,Completed_FinalOutput!$B35))</f>
        <v/>
      </c>
      <c r="E35" s="13" t="str">
        <f>IF(B35="","",SUMIFS(Completed_DailyCreativeDelivery!$G$2:$G$500,Completed_DailyCreativeDelivery!$I$2:$I$500,Completed_FinalOutput!$B35))</f>
        <v/>
      </c>
      <c r="F35" s="12" t="str">
        <f>IF(B35="","",SUMIFS(Completed_P202AnalyzeKeyword!$B$2:$B$200,Completed_P202AnalyzeKeyword!$A$2:$A$200,Completed_FinalOutput!$B35))</f>
        <v/>
      </c>
      <c r="G35" s="14" t="str">
        <f t="shared" si="0"/>
        <v/>
      </c>
      <c r="H35" s="13" t="str">
        <f t="shared" si="1"/>
        <v/>
      </c>
      <c r="I35" s="12" t="str">
        <f>IF(B35="","",SUMIFS(Completed_P202AnalyzeKeyword!$C$2:$C$200,Completed_P202AnalyzeKeyword!$A$2:$A$200,Completed_FinalOutput!$B35))</f>
        <v/>
      </c>
      <c r="J35" s="13" t="str">
        <f>IF(B35="","",SUMIFS(Completed_P202AnalyzeKeyword!$H$2:$H$200,Completed_P202AnalyzeKeyword!$A$2:$A$200,Completed_FinalOutput!$B35))</f>
        <v/>
      </c>
      <c r="K35" s="13" t="str">
        <f t="shared" si="2"/>
        <v/>
      </c>
      <c r="L35" s="2" t="str">
        <f t="shared" si="3"/>
        <v/>
      </c>
    </row>
    <row r="36" spans="1:12" x14ac:dyDescent="0.3">
      <c r="A36">
        <f t="shared" si="4"/>
        <v>32</v>
      </c>
      <c r="B36" t="str">
        <f>IFERROR(INDEX(Completed_DailyCreativeDelivery!$I$2:$I$500,MATCH(Completed_FinalOutput!$A36,Completed_DailyCreativeDelivery!$N$2:$N$500,0)),"")</f>
        <v/>
      </c>
      <c r="C36" t="str">
        <f>IFERROR(INDEX(Completed_DailyCreativeDelivery!$D$2:$D$500,MATCH(Completed_FinalOutput!$A36,Completed_DailyCreativeDelivery!$N$2:$N$500,0)),"")</f>
        <v/>
      </c>
      <c r="D36" s="12" t="str">
        <f>IF(B36="","",SUMIFS(Completed_DailyCreativeDelivery!$E$2:$E$500,Completed_DailyCreativeDelivery!$I$2:$I$500,Completed_FinalOutput!$B36))</f>
        <v/>
      </c>
      <c r="E36" s="13" t="str">
        <f>IF(B36="","",SUMIFS(Completed_DailyCreativeDelivery!$G$2:$G$500,Completed_DailyCreativeDelivery!$I$2:$I$500,Completed_FinalOutput!$B36))</f>
        <v/>
      </c>
      <c r="F36" s="12" t="str">
        <f>IF(B36="","",SUMIFS(Completed_P202AnalyzeKeyword!$B$2:$B$200,Completed_P202AnalyzeKeyword!$A$2:$A$200,Completed_FinalOutput!$B36))</f>
        <v/>
      </c>
      <c r="G36" s="14" t="str">
        <f t="shared" si="0"/>
        <v/>
      </c>
      <c r="H36" s="13" t="str">
        <f t="shared" si="1"/>
        <v/>
      </c>
      <c r="I36" s="12" t="str">
        <f>IF(B36="","",SUMIFS(Completed_P202AnalyzeKeyword!$C$2:$C$200,Completed_P202AnalyzeKeyword!$A$2:$A$200,Completed_FinalOutput!$B36))</f>
        <v/>
      </c>
      <c r="J36" s="13" t="str">
        <f>IF(B36="","",SUMIFS(Completed_P202AnalyzeKeyword!$H$2:$H$200,Completed_P202AnalyzeKeyword!$A$2:$A$200,Completed_FinalOutput!$B36))</f>
        <v/>
      </c>
      <c r="K36" s="13" t="str">
        <f t="shared" si="2"/>
        <v/>
      </c>
      <c r="L36" s="2" t="str">
        <f t="shared" si="3"/>
        <v/>
      </c>
    </row>
    <row r="37" spans="1:12" x14ac:dyDescent="0.3">
      <c r="A37">
        <f t="shared" si="4"/>
        <v>33</v>
      </c>
      <c r="B37" t="str">
        <f>IFERROR(INDEX(Completed_DailyCreativeDelivery!$I$2:$I$500,MATCH(Completed_FinalOutput!$A37,Completed_DailyCreativeDelivery!$N$2:$N$500,0)),"")</f>
        <v/>
      </c>
      <c r="C37" t="str">
        <f>IFERROR(INDEX(Completed_DailyCreativeDelivery!$D$2:$D$500,MATCH(Completed_FinalOutput!$A37,Completed_DailyCreativeDelivery!$N$2:$N$500,0)),"")</f>
        <v/>
      </c>
      <c r="D37" s="12" t="str">
        <f>IF(B37="","",SUMIFS(Completed_DailyCreativeDelivery!$E$2:$E$500,Completed_DailyCreativeDelivery!$I$2:$I$500,Completed_FinalOutput!$B37))</f>
        <v/>
      </c>
      <c r="E37" s="13" t="str">
        <f>IF(B37="","",SUMIFS(Completed_DailyCreativeDelivery!$G$2:$G$500,Completed_DailyCreativeDelivery!$I$2:$I$500,Completed_FinalOutput!$B37))</f>
        <v/>
      </c>
      <c r="F37" s="12" t="str">
        <f>IF(B37="","",SUMIFS(Completed_P202AnalyzeKeyword!$B$2:$B$200,Completed_P202AnalyzeKeyword!$A$2:$A$200,Completed_FinalOutput!$B37))</f>
        <v/>
      </c>
      <c r="G37" s="14" t="str">
        <f t="shared" si="0"/>
        <v/>
      </c>
      <c r="H37" s="13" t="str">
        <f t="shared" si="1"/>
        <v/>
      </c>
      <c r="I37" s="12" t="str">
        <f>IF(B37="","",SUMIFS(Completed_P202AnalyzeKeyword!$C$2:$C$200,Completed_P202AnalyzeKeyword!$A$2:$A$200,Completed_FinalOutput!$B37))</f>
        <v/>
      </c>
      <c r="J37" s="13" t="str">
        <f>IF(B37="","",SUMIFS(Completed_P202AnalyzeKeyword!$H$2:$H$200,Completed_P202AnalyzeKeyword!$A$2:$A$200,Completed_FinalOutput!$B37))</f>
        <v/>
      </c>
      <c r="K37" s="13" t="str">
        <f t="shared" si="2"/>
        <v/>
      </c>
      <c r="L37" s="2" t="str">
        <f t="shared" si="3"/>
        <v/>
      </c>
    </row>
    <row r="38" spans="1:12" x14ac:dyDescent="0.3">
      <c r="A38">
        <f t="shared" si="4"/>
        <v>34</v>
      </c>
      <c r="B38" t="str">
        <f>IFERROR(INDEX(Completed_DailyCreativeDelivery!$I$2:$I$500,MATCH(Completed_FinalOutput!$A38,Completed_DailyCreativeDelivery!$N$2:$N$500,0)),"")</f>
        <v/>
      </c>
      <c r="C38" t="str">
        <f>IFERROR(INDEX(Completed_DailyCreativeDelivery!$D$2:$D$500,MATCH(Completed_FinalOutput!$A38,Completed_DailyCreativeDelivery!$N$2:$N$500,0)),"")</f>
        <v/>
      </c>
      <c r="D38" s="12" t="str">
        <f>IF(B38="","",SUMIFS(Completed_DailyCreativeDelivery!$E$2:$E$500,Completed_DailyCreativeDelivery!$I$2:$I$500,Completed_FinalOutput!$B38))</f>
        <v/>
      </c>
      <c r="E38" s="13" t="str">
        <f>IF(B38="","",SUMIFS(Completed_DailyCreativeDelivery!$G$2:$G$500,Completed_DailyCreativeDelivery!$I$2:$I$500,Completed_FinalOutput!$B38))</f>
        <v/>
      </c>
      <c r="F38" s="12" t="str">
        <f>IF(B38="","",SUMIFS(Completed_P202AnalyzeKeyword!$B$2:$B$200,Completed_P202AnalyzeKeyword!$A$2:$A$200,Completed_FinalOutput!$B38))</f>
        <v/>
      </c>
      <c r="G38" s="14" t="str">
        <f t="shared" si="0"/>
        <v/>
      </c>
      <c r="H38" s="13" t="str">
        <f t="shared" si="1"/>
        <v/>
      </c>
      <c r="I38" s="12" t="str">
        <f>IF(B38="","",SUMIFS(Completed_P202AnalyzeKeyword!$C$2:$C$200,Completed_P202AnalyzeKeyword!$A$2:$A$200,Completed_FinalOutput!$B38))</f>
        <v/>
      </c>
      <c r="J38" s="13" t="str">
        <f>IF(B38="","",SUMIFS(Completed_P202AnalyzeKeyword!$H$2:$H$200,Completed_P202AnalyzeKeyword!$A$2:$A$200,Completed_FinalOutput!$B38))</f>
        <v/>
      </c>
      <c r="K38" s="13" t="str">
        <f t="shared" si="2"/>
        <v/>
      </c>
      <c r="L38" s="2" t="str">
        <f t="shared" si="3"/>
        <v/>
      </c>
    </row>
    <row r="39" spans="1:12" x14ac:dyDescent="0.3">
      <c r="A39">
        <f t="shared" si="4"/>
        <v>35</v>
      </c>
      <c r="B39" t="str">
        <f>IFERROR(INDEX(Completed_DailyCreativeDelivery!$I$2:$I$500,MATCH(Completed_FinalOutput!$A39,Completed_DailyCreativeDelivery!$N$2:$N$500,0)),"")</f>
        <v/>
      </c>
      <c r="C39" t="str">
        <f>IFERROR(INDEX(Completed_DailyCreativeDelivery!$D$2:$D$500,MATCH(Completed_FinalOutput!$A39,Completed_DailyCreativeDelivery!$N$2:$N$500,0)),"")</f>
        <v/>
      </c>
      <c r="D39" s="12" t="str">
        <f>IF(B39="","",SUMIFS(Completed_DailyCreativeDelivery!$E$2:$E$500,Completed_DailyCreativeDelivery!$I$2:$I$500,Completed_FinalOutput!$B39))</f>
        <v/>
      </c>
      <c r="E39" s="13" t="str">
        <f>IF(B39="","",SUMIFS(Completed_DailyCreativeDelivery!$G$2:$G$500,Completed_DailyCreativeDelivery!$I$2:$I$500,Completed_FinalOutput!$B39))</f>
        <v/>
      </c>
      <c r="F39" s="12" t="str">
        <f>IF(B39="","",SUMIFS(Completed_P202AnalyzeKeyword!$B$2:$B$200,Completed_P202AnalyzeKeyword!$A$2:$A$200,Completed_FinalOutput!$B39))</f>
        <v/>
      </c>
      <c r="G39" s="14" t="str">
        <f t="shared" si="0"/>
        <v/>
      </c>
      <c r="H39" s="13" t="str">
        <f t="shared" si="1"/>
        <v/>
      </c>
      <c r="I39" s="12" t="str">
        <f>IF(B39="","",SUMIFS(Completed_P202AnalyzeKeyword!$C$2:$C$200,Completed_P202AnalyzeKeyword!$A$2:$A$200,Completed_FinalOutput!$B39))</f>
        <v/>
      </c>
      <c r="J39" s="13" t="str">
        <f>IF(B39="","",SUMIFS(Completed_P202AnalyzeKeyword!$H$2:$H$200,Completed_P202AnalyzeKeyword!$A$2:$A$200,Completed_FinalOutput!$B39))</f>
        <v/>
      </c>
      <c r="K39" s="13" t="str">
        <f t="shared" si="2"/>
        <v/>
      </c>
      <c r="L39" s="2" t="str">
        <f t="shared" si="3"/>
        <v/>
      </c>
    </row>
    <row r="40" spans="1:12" x14ac:dyDescent="0.3">
      <c r="A40">
        <f t="shared" si="4"/>
        <v>36</v>
      </c>
      <c r="B40" t="str">
        <f>IFERROR(INDEX(Completed_DailyCreativeDelivery!$I$2:$I$500,MATCH(Completed_FinalOutput!$A40,Completed_DailyCreativeDelivery!$N$2:$N$500,0)),"")</f>
        <v/>
      </c>
      <c r="C40" t="str">
        <f>IFERROR(INDEX(Completed_DailyCreativeDelivery!$D$2:$D$500,MATCH(Completed_FinalOutput!$A40,Completed_DailyCreativeDelivery!$N$2:$N$500,0)),"")</f>
        <v/>
      </c>
      <c r="D40" s="12" t="str">
        <f>IF(B40="","",SUMIFS(Completed_DailyCreativeDelivery!$E$2:$E$500,Completed_DailyCreativeDelivery!$I$2:$I$500,Completed_FinalOutput!$B40))</f>
        <v/>
      </c>
      <c r="E40" s="13" t="str">
        <f>IF(B40="","",SUMIFS(Completed_DailyCreativeDelivery!$G$2:$G$500,Completed_DailyCreativeDelivery!$I$2:$I$500,Completed_FinalOutput!$B40))</f>
        <v/>
      </c>
      <c r="F40" s="12" t="str">
        <f>IF(B40="","",SUMIFS(Completed_P202AnalyzeKeyword!$B$2:$B$200,Completed_P202AnalyzeKeyword!$A$2:$A$200,Completed_FinalOutput!$B40))</f>
        <v/>
      </c>
      <c r="G40" s="14" t="str">
        <f t="shared" si="0"/>
        <v/>
      </c>
      <c r="H40" s="13" t="str">
        <f t="shared" si="1"/>
        <v/>
      </c>
      <c r="I40" s="12" t="str">
        <f>IF(B40="","",SUMIFS(Completed_P202AnalyzeKeyword!$C$2:$C$200,Completed_P202AnalyzeKeyword!$A$2:$A$200,Completed_FinalOutput!$B40))</f>
        <v/>
      </c>
      <c r="J40" s="13" t="str">
        <f>IF(B40="","",SUMIFS(Completed_P202AnalyzeKeyword!$H$2:$H$200,Completed_P202AnalyzeKeyword!$A$2:$A$200,Completed_FinalOutput!$B40))</f>
        <v/>
      </c>
      <c r="K40" s="13" t="str">
        <f t="shared" si="2"/>
        <v/>
      </c>
      <c r="L40" s="2" t="str">
        <f t="shared" si="3"/>
        <v/>
      </c>
    </row>
    <row r="41" spans="1:12" x14ac:dyDescent="0.3">
      <c r="A41">
        <f t="shared" si="4"/>
        <v>37</v>
      </c>
      <c r="B41" t="str">
        <f>IFERROR(INDEX(Completed_DailyCreativeDelivery!$I$2:$I$500,MATCH(Completed_FinalOutput!$A41,Completed_DailyCreativeDelivery!$N$2:$N$500,0)),"")</f>
        <v/>
      </c>
      <c r="C41" t="str">
        <f>IFERROR(INDEX(Completed_DailyCreativeDelivery!$D$2:$D$500,MATCH(Completed_FinalOutput!$A41,Completed_DailyCreativeDelivery!$N$2:$N$500,0)),"")</f>
        <v/>
      </c>
      <c r="D41" s="12" t="str">
        <f>IF(B41="","",SUMIFS(Completed_DailyCreativeDelivery!$E$2:$E$500,Completed_DailyCreativeDelivery!$I$2:$I$500,Completed_FinalOutput!$B41))</f>
        <v/>
      </c>
      <c r="E41" s="13" t="str">
        <f>IF(B41="","",SUMIFS(Completed_DailyCreativeDelivery!$G$2:$G$500,Completed_DailyCreativeDelivery!$I$2:$I$500,Completed_FinalOutput!$B41))</f>
        <v/>
      </c>
      <c r="F41" s="12" t="str">
        <f>IF(B41="","",SUMIFS(Completed_P202AnalyzeKeyword!$B$2:$B$200,Completed_P202AnalyzeKeyword!$A$2:$A$200,Completed_FinalOutput!$B41))</f>
        <v/>
      </c>
      <c r="G41" s="14" t="str">
        <f t="shared" si="0"/>
        <v/>
      </c>
      <c r="H41" s="13" t="str">
        <f t="shared" si="1"/>
        <v/>
      </c>
      <c r="I41" s="12" t="str">
        <f>IF(B41="","",SUMIFS(Completed_P202AnalyzeKeyword!$C$2:$C$200,Completed_P202AnalyzeKeyword!$A$2:$A$200,Completed_FinalOutput!$B41))</f>
        <v/>
      </c>
      <c r="J41" s="13" t="str">
        <f>IF(B41="","",SUMIFS(Completed_P202AnalyzeKeyword!$H$2:$H$200,Completed_P202AnalyzeKeyword!$A$2:$A$200,Completed_FinalOutput!$B41))</f>
        <v/>
      </c>
      <c r="K41" s="13" t="str">
        <f t="shared" si="2"/>
        <v/>
      </c>
      <c r="L41" s="2" t="str">
        <f t="shared" si="3"/>
        <v/>
      </c>
    </row>
    <row r="42" spans="1:12" x14ac:dyDescent="0.3">
      <c r="A42">
        <f t="shared" si="4"/>
        <v>38</v>
      </c>
      <c r="B42" t="str">
        <f>IFERROR(INDEX(Completed_DailyCreativeDelivery!$I$2:$I$500,MATCH(Completed_FinalOutput!$A42,Completed_DailyCreativeDelivery!$N$2:$N$500,0)),"")</f>
        <v/>
      </c>
      <c r="C42" t="str">
        <f>IFERROR(INDEX(Completed_DailyCreativeDelivery!$D$2:$D$500,MATCH(Completed_FinalOutput!$A42,Completed_DailyCreativeDelivery!$N$2:$N$500,0)),"")</f>
        <v/>
      </c>
      <c r="D42" s="12" t="str">
        <f>IF(B42="","",SUMIFS(Completed_DailyCreativeDelivery!$E$2:$E$500,Completed_DailyCreativeDelivery!$I$2:$I$500,Completed_FinalOutput!$B42))</f>
        <v/>
      </c>
      <c r="E42" s="13" t="str">
        <f>IF(B42="","",SUMIFS(Completed_DailyCreativeDelivery!$G$2:$G$500,Completed_DailyCreativeDelivery!$I$2:$I$500,Completed_FinalOutput!$B42))</f>
        <v/>
      </c>
      <c r="F42" s="12" t="str">
        <f>IF(B42="","",SUMIFS(Completed_P202AnalyzeKeyword!$B$2:$B$200,Completed_P202AnalyzeKeyword!$A$2:$A$200,Completed_FinalOutput!$B42))</f>
        <v/>
      </c>
      <c r="G42" s="14" t="str">
        <f t="shared" si="0"/>
        <v/>
      </c>
      <c r="H42" s="13" t="str">
        <f t="shared" si="1"/>
        <v/>
      </c>
      <c r="I42" s="12" t="str">
        <f>IF(B42="","",SUMIFS(Completed_P202AnalyzeKeyword!$C$2:$C$200,Completed_P202AnalyzeKeyword!$A$2:$A$200,Completed_FinalOutput!$B42))</f>
        <v/>
      </c>
      <c r="J42" s="13" t="str">
        <f>IF(B42="","",SUMIFS(Completed_P202AnalyzeKeyword!$H$2:$H$200,Completed_P202AnalyzeKeyword!$A$2:$A$200,Completed_FinalOutput!$B42))</f>
        <v/>
      </c>
      <c r="K42" s="13" t="str">
        <f t="shared" si="2"/>
        <v/>
      </c>
      <c r="L42" s="2" t="str">
        <f t="shared" si="3"/>
        <v/>
      </c>
    </row>
    <row r="43" spans="1:12" x14ac:dyDescent="0.3">
      <c r="A43">
        <f t="shared" si="4"/>
        <v>39</v>
      </c>
      <c r="B43" t="str">
        <f>IFERROR(INDEX(Completed_DailyCreativeDelivery!$I$2:$I$500,MATCH(Completed_FinalOutput!$A43,Completed_DailyCreativeDelivery!$N$2:$N$500,0)),"")</f>
        <v/>
      </c>
      <c r="C43" t="str">
        <f>IFERROR(INDEX(Completed_DailyCreativeDelivery!$D$2:$D$500,MATCH(Completed_FinalOutput!$A43,Completed_DailyCreativeDelivery!$N$2:$N$500,0)),"")</f>
        <v/>
      </c>
      <c r="D43" s="12" t="str">
        <f>IF(B43="","",SUMIFS(Completed_DailyCreativeDelivery!$E$2:$E$500,Completed_DailyCreativeDelivery!$I$2:$I$500,Completed_FinalOutput!$B43))</f>
        <v/>
      </c>
      <c r="E43" s="13" t="str">
        <f>IF(B43="","",SUMIFS(Completed_DailyCreativeDelivery!$G$2:$G$500,Completed_DailyCreativeDelivery!$I$2:$I$500,Completed_FinalOutput!$B43))</f>
        <v/>
      </c>
      <c r="F43" s="12" t="str">
        <f>IF(B43="","",SUMIFS(Completed_P202AnalyzeKeyword!$B$2:$B$200,Completed_P202AnalyzeKeyword!$A$2:$A$200,Completed_FinalOutput!$B43))</f>
        <v/>
      </c>
      <c r="G43" s="14" t="str">
        <f t="shared" si="0"/>
        <v/>
      </c>
      <c r="H43" s="13" t="str">
        <f t="shared" si="1"/>
        <v/>
      </c>
      <c r="I43" s="12" t="str">
        <f>IF(B43="","",SUMIFS(Completed_P202AnalyzeKeyword!$C$2:$C$200,Completed_P202AnalyzeKeyword!$A$2:$A$200,Completed_FinalOutput!$B43))</f>
        <v/>
      </c>
      <c r="J43" s="13" t="str">
        <f>IF(B43="","",SUMIFS(Completed_P202AnalyzeKeyword!$H$2:$H$200,Completed_P202AnalyzeKeyword!$A$2:$A$200,Completed_FinalOutput!$B43))</f>
        <v/>
      </c>
      <c r="K43" s="13" t="str">
        <f t="shared" si="2"/>
        <v/>
      </c>
      <c r="L43" s="2" t="str">
        <f t="shared" si="3"/>
        <v/>
      </c>
    </row>
    <row r="44" spans="1:12" x14ac:dyDescent="0.3">
      <c r="A44">
        <f t="shared" si="4"/>
        <v>40</v>
      </c>
      <c r="B44" t="str">
        <f>IFERROR(INDEX(Completed_DailyCreativeDelivery!$I$2:$I$500,MATCH(Completed_FinalOutput!$A44,Completed_DailyCreativeDelivery!$N$2:$N$500,0)),"")</f>
        <v/>
      </c>
      <c r="C44" t="str">
        <f>IFERROR(INDEX(Completed_DailyCreativeDelivery!$D$2:$D$500,MATCH(Completed_FinalOutput!$A44,Completed_DailyCreativeDelivery!$N$2:$N$500,0)),"")</f>
        <v/>
      </c>
      <c r="D44" s="12" t="str">
        <f>IF(B44="","",SUMIFS(Completed_DailyCreativeDelivery!$E$2:$E$500,Completed_DailyCreativeDelivery!$I$2:$I$500,Completed_FinalOutput!$B44))</f>
        <v/>
      </c>
      <c r="E44" s="13" t="str">
        <f>IF(B44="","",SUMIFS(Completed_DailyCreativeDelivery!$G$2:$G$500,Completed_DailyCreativeDelivery!$I$2:$I$500,Completed_FinalOutput!$B44))</f>
        <v/>
      </c>
      <c r="F44" s="12" t="str">
        <f>IF(B44="","",SUMIFS(Completed_P202AnalyzeKeyword!$B$2:$B$200,Completed_P202AnalyzeKeyword!$A$2:$A$200,Completed_FinalOutput!$B44))</f>
        <v/>
      </c>
      <c r="G44" s="14" t="str">
        <f t="shared" si="0"/>
        <v/>
      </c>
      <c r="H44" s="13" t="str">
        <f t="shared" si="1"/>
        <v/>
      </c>
      <c r="I44" s="12" t="str">
        <f>IF(B44="","",SUMIFS(Completed_P202AnalyzeKeyword!$C$2:$C$200,Completed_P202AnalyzeKeyword!$A$2:$A$200,Completed_FinalOutput!$B44))</f>
        <v/>
      </c>
      <c r="J44" s="13" t="str">
        <f>IF(B44="","",SUMIFS(Completed_P202AnalyzeKeyword!$H$2:$H$200,Completed_P202AnalyzeKeyword!$A$2:$A$200,Completed_FinalOutput!$B44))</f>
        <v/>
      </c>
      <c r="K44" s="13" t="str">
        <f t="shared" si="2"/>
        <v/>
      </c>
      <c r="L44" s="2" t="str">
        <f t="shared" si="3"/>
        <v/>
      </c>
    </row>
    <row r="45" spans="1:12" x14ac:dyDescent="0.3">
      <c r="A45">
        <f t="shared" si="4"/>
        <v>41</v>
      </c>
      <c r="B45" t="str">
        <f>IFERROR(INDEX(Completed_DailyCreativeDelivery!$I$2:$I$500,MATCH(Completed_FinalOutput!$A45,Completed_DailyCreativeDelivery!$N$2:$N$500,0)),"")</f>
        <v/>
      </c>
      <c r="C45" t="str">
        <f>IFERROR(INDEX(Completed_DailyCreativeDelivery!$D$2:$D$500,MATCH(Completed_FinalOutput!$A45,Completed_DailyCreativeDelivery!$N$2:$N$500,0)),"")</f>
        <v/>
      </c>
      <c r="D45" s="12" t="str">
        <f>IF(B45="","",SUMIFS(Completed_DailyCreativeDelivery!$E$2:$E$500,Completed_DailyCreativeDelivery!$I$2:$I$500,Completed_FinalOutput!$B45))</f>
        <v/>
      </c>
      <c r="E45" s="13" t="str">
        <f>IF(B45="","",SUMIFS(Completed_DailyCreativeDelivery!$G$2:$G$500,Completed_DailyCreativeDelivery!$I$2:$I$500,Completed_FinalOutput!$B45))</f>
        <v/>
      </c>
      <c r="F45" s="12" t="str">
        <f>IF(B45="","",SUMIFS(Completed_P202AnalyzeKeyword!$B$2:$B$200,Completed_P202AnalyzeKeyword!$A$2:$A$200,Completed_FinalOutput!$B45))</f>
        <v/>
      </c>
      <c r="G45" s="14" t="str">
        <f t="shared" si="0"/>
        <v/>
      </c>
      <c r="H45" s="13" t="str">
        <f t="shared" si="1"/>
        <v/>
      </c>
      <c r="I45" s="12" t="str">
        <f>IF(B45="","",SUMIFS(Completed_P202AnalyzeKeyword!$C$2:$C$200,Completed_P202AnalyzeKeyword!$A$2:$A$200,Completed_FinalOutput!$B45))</f>
        <v/>
      </c>
      <c r="J45" s="13" t="str">
        <f>IF(B45="","",SUMIFS(Completed_P202AnalyzeKeyword!$H$2:$H$200,Completed_P202AnalyzeKeyword!$A$2:$A$200,Completed_FinalOutput!$B45))</f>
        <v/>
      </c>
      <c r="K45" s="13" t="str">
        <f t="shared" si="2"/>
        <v/>
      </c>
      <c r="L45" s="2" t="str">
        <f t="shared" si="3"/>
        <v/>
      </c>
    </row>
    <row r="46" spans="1:12" x14ac:dyDescent="0.3">
      <c r="A46">
        <f t="shared" si="4"/>
        <v>42</v>
      </c>
      <c r="B46" t="str">
        <f>IFERROR(INDEX(Completed_DailyCreativeDelivery!$I$2:$I$500,MATCH(Completed_FinalOutput!$A46,Completed_DailyCreativeDelivery!$N$2:$N$500,0)),"")</f>
        <v/>
      </c>
      <c r="C46" t="str">
        <f>IFERROR(INDEX(Completed_DailyCreativeDelivery!$D$2:$D$500,MATCH(Completed_FinalOutput!$A46,Completed_DailyCreativeDelivery!$N$2:$N$500,0)),"")</f>
        <v/>
      </c>
      <c r="D46" s="12" t="str">
        <f>IF(B46="","",SUMIFS(Completed_DailyCreativeDelivery!$E$2:$E$500,Completed_DailyCreativeDelivery!$I$2:$I$500,Completed_FinalOutput!$B46))</f>
        <v/>
      </c>
      <c r="E46" s="13" t="str">
        <f>IF(B46="","",SUMIFS(Completed_DailyCreativeDelivery!$G$2:$G$500,Completed_DailyCreativeDelivery!$I$2:$I$500,Completed_FinalOutput!$B46))</f>
        <v/>
      </c>
      <c r="F46" s="12" t="str">
        <f>IF(B46="","",SUMIFS(Completed_P202AnalyzeKeyword!$B$2:$B$200,Completed_P202AnalyzeKeyword!$A$2:$A$200,Completed_FinalOutput!$B46))</f>
        <v/>
      </c>
      <c r="G46" s="14" t="str">
        <f t="shared" si="0"/>
        <v/>
      </c>
      <c r="H46" s="13" t="str">
        <f t="shared" si="1"/>
        <v/>
      </c>
      <c r="I46" s="12" t="str">
        <f>IF(B46="","",SUMIFS(Completed_P202AnalyzeKeyword!$C$2:$C$200,Completed_P202AnalyzeKeyword!$A$2:$A$200,Completed_FinalOutput!$B46))</f>
        <v/>
      </c>
      <c r="J46" s="13" t="str">
        <f>IF(B46="","",SUMIFS(Completed_P202AnalyzeKeyword!$H$2:$H$200,Completed_P202AnalyzeKeyword!$A$2:$A$200,Completed_FinalOutput!$B46))</f>
        <v/>
      </c>
      <c r="K46" s="13" t="str">
        <f t="shared" si="2"/>
        <v/>
      </c>
      <c r="L46" s="2" t="str">
        <f t="shared" si="3"/>
        <v/>
      </c>
    </row>
    <row r="47" spans="1:12" x14ac:dyDescent="0.3">
      <c r="A47">
        <f t="shared" si="4"/>
        <v>43</v>
      </c>
      <c r="B47" t="str">
        <f>IFERROR(INDEX(Completed_DailyCreativeDelivery!$I$2:$I$500,MATCH(Completed_FinalOutput!$A47,Completed_DailyCreativeDelivery!$N$2:$N$500,0)),"")</f>
        <v/>
      </c>
      <c r="C47" t="str">
        <f>IFERROR(INDEX(Completed_DailyCreativeDelivery!$D$2:$D$500,MATCH(Completed_FinalOutput!$A47,Completed_DailyCreativeDelivery!$N$2:$N$500,0)),"")</f>
        <v/>
      </c>
      <c r="D47" s="12" t="str">
        <f>IF(B47="","",SUMIFS(Completed_DailyCreativeDelivery!$E$2:$E$500,Completed_DailyCreativeDelivery!$I$2:$I$500,Completed_FinalOutput!$B47))</f>
        <v/>
      </c>
      <c r="E47" s="13" t="str">
        <f>IF(B47="","",SUMIFS(Completed_DailyCreativeDelivery!$G$2:$G$500,Completed_DailyCreativeDelivery!$I$2:$I$500,Completed_FinalOutput!$B47))</f>
        <v/>
      </c>
      <c r="F47" s="12" t="str">
        <f>IF(B47="","",SUMIFS(Completed_P202AnalyzeKeyword!$B$2:$B$200,Completed_P202AnalyzeKeyword!$A$2:$A$200,Completed_FinalOutput!$B47))</f>
        <v/>
      </c>
      <c r="G47" s="14" t="str">
        <f t="shared" si="0"/>
        <v/>
      </c>
      <c r="H47" s="13" t="str">
        <f t="shared" si="1"/>
        <v/>
      </c>
      <c r="I47" s="12" t="str">
        <f>IF(B47="","",SUMIFS(Completed_P202AnalyzeKeyword!$C$2:$C$200,Completed_P202AnalyzeKeyword!$A$2:$A$200,Completed_FinalOutput!$B47))</f>
        <v/>
      </c>
      <c r="J47" s="13" t="str">
        <f>IF(B47="","",SUMIFS(Completed_P202AnalyzeKeyword!$H$2:$H$200,Completed_P202AnalyzeKeyword!$A$2:$A$200,Completed_FinalOutput!$B47))</f>
        <v/>
      </c>
      <c r="K47" s="13" t="str">
        <f t="shared" si="2"/>
        <v/>
      </c>
      <c r="L47" s="2" t="str">
        <f t="shared" si="3"/>
        <v/>
      </c>
    </row>
    <row r="48" spans="1:12" x14ac:dyDescent="0.3">
      <c r="A48">
        <f t="shared" si="4"/>
        <v>44</v>
      </c>
      <c r="B48" t="str">
        <f>IFERROR(INDEX(Completed_DailyCreativeDelivery!$I$2:$I$500,MATCH(Completed_FinalOutput!$A48,Completed_DailyCreativeDelivery!$N$2:$N$500,0)),"")</f>
        <v/>
      </c>
      <c r="C48" t="str">
        <f>IFERROR(INDEX(Completed_DailyCreativeDelivery!$D$2:$D$500,MATCH(Completed_FinalOutput!$A48,Completed_DailyCreativeDelivery!$N$2:$N$500,0)),"")</f>
        <v/>
      </c>
      <c r="D48" s="12" t="str">
        <f>IF(B48="","",SUMIFS(Completed_DailyCreativeDelivery!$E$2:$E$500,Completed_DailyCreativeDelivery!$I$2:$I$500,Completed_FinalOutput!$B48))</f>
        <v/>
      </c>
      <c r="E48" s="13" t="str">
        <f>IF(B48="","",SUMIFS(Completed_DailyCreativeDelivery!$G$2:$G$500,Completed_DailyCreativeDelivery!$I$2:$I$500,Completed_FinalOutput!$B48))</f>
        <v/>
      </c>
      <c r="F48" s="12" t="str">
        <f>IF(B48="","",SUMIFS(Completed_P202AnalyzeKeyword!$B$2:$B$200,Completed_P202AnalyzeKeyword!$A$2:$A$200,Completed_FinalOutput!$B48))</f>
        <v/>
      </c>
      <c r="G48" s="14" t="str">
        <f t="shared" si="0"/>
        <v/>
      </c>
      <c r="H48" s="13" t="str">
        <f t="shared" si="1"/>
        <v/>
      </c>
      <c r="I48" s="12" t="str">
        <f>IF(B48="","",SUMIFS(Completed_P202AnalyzeKeyword!$C$2:$C$200,Completed_P202AnalyzeKeyword!$A$2:$A$200,Completed_FinalOutput!$B48))</f>
        <v/>
      </c>
      <c r="J48" s="13" t="str">
        <f>IF(B48="","",SUMIFS(Completed_P202AnalyzeKeyword!$H$2:$H$200,Completed_P202AnalyzeKeyword!$A$2:$A$200,Completed_FinalOutput!$B48))</f>
        <v/>
      </c>
      <c r="K48" s="13" t="str">
        <f t="shared" si="2"/>
        <v/>
      </c>
      <c r="L48" s="2" t="str">
        <f t="shared" si="3"/>
        <v/>
      </c>
    </row>
    <row r="49" spans="1:12" x14ac:dyDescent="0.3">
      <c r="A49">
        <f t="shared" si="4"/>
        <v>45</v>
      </c>
      <c r="B49" t="str">
        <f>IFERROR(INDEX(Completed_DailyCreativeDelivery!$I$2:$I$500,MATCH(Completed_FinalOutput!$A49,Completed_DailyCreativeDelivery!$N$2:$N$500,0)),"")</f>
        <v/>
      </c>
      <c r="C49" t="str">
        <f>IFERROR(INDEX(Completed_DailyCreativeDelivery!$D$2:$D$500,MATCH(Completed_FinalOutput!$A49,Completed_DailyCreativeDelivery!$N$2:$N$500,0)),"")</f>
        <v/>
      </c>
      <c r="D49" s="12" t="str">
        <f>IF(B49="","",SUMIFS(Completed_DailyCreativeDelivery!$E$2:$E$500,Completed_DailyCreativeDelivery!$I$2:$I$500,Completed_FinalOutput!$B49))</f>
        <v/>
      </c>
      <c r="E49" s="13" t="str">
        <f>IF(B49="","",SUMIFS(Completed_DailyCreativeDelivery!$G$2:$G$500,Completed_DailyCreativeDelivery!$I$2:$I$500,Completed_FinalOutput!$B49))</f>
        <v/>
      </c>
      <c r="F49" s="12" t="str">
        <f>IF(B49="","",SUMIFS(Completed_P202AnalyzeKeyword!$B$2:$B$200,Completed_P202AnalyzeKeyword!$A$2:$A$200,Completed_FinalOutput!$B49))</f>
        <v/>
      </c>
      <c r="G49" s="14" t="str">
        <f t="shared" si="0"/>
        <v/>
      </c>
      <c r="H49" s="13" t="str">
        <f t="shared" si="1"/>
        <v/>
      </c>
      <c r="I49" s="12" t="str">
        <f>IF(B49="","",SUMIFS(Completed_P202AnalyzeKeyword!$C$2:$C$200,Completed_P202AnalyzeKeyword!$A$2:$A$200,Completed_FinalOutput!$B49))</f>
        <v/>
      </c>
      <c r="J49" s="13" t="str">
        <f>IF(B49="","",SUMIFS(Completed_P202AnalyzeKeyword!$H$2:$H$200,Completed_P202AnalyzeKeyword!$A$2:$A$200,Completed_FinalOutput!$B49))</f>
        <v/>
      </c>
      <c r="K49" s="13" t="str">
        <f t="shared" si="2"/>
        <v/>
      </c>
      <c r="L49" s="2" t="str">
        <f t="shared" si="3"/>
        <v/>
      </c>
    </row>
    <row r="50" spans="1:12" x14ac:dyDescent="0.3">
      <c r="A50">
        <f t="shared" si="4"/>
        <v>46</v>
      </c>
      <c r="B50" t="str">
        <f>IFERROR(INDEX(Completed_DailyCreativeDelivery!$I$2:$I$500,MATCH(Completed_FinalOutput!$A50,Completed_DailyCreativeDelivery!$N$2:$N$500,0)),"")</f>
        <v/>
      </c>
      <c r="C50" t="str">
        <f>IFERROR(INDEX(Completed_DailyCreativeDelivery!$D$2:$D$500,MATCH(Completed_FinalOutput!$A50,Completed_DailyCreativeDelivery!$N$2:$N$500,0)),"")</f>
        <v/>
      </c>
      <c r="D50" s="12" t="str">
        <f>IF(B50="","",SUMIFS(Completed_DailyCreativeDelivery!$E$2:$E$500,Completed_DailyCreativeDelivery!$I$2:$I$500,Completed_FinalOutput!$B50))</f>
        <v/>
      </c>
      <c r="E50" s="13" t="str">
        <f>IF(B50="","",SUMIFS(Completed_DailyCreativeDelivery!$G$2:$G$500,Completed_DailyCreativeDelivery!$I$2:$I$500,Completed_FinalOutput!$B50))</f>
        <v/>
      </c>
      <c r="F50" s="12" t="str">
        <f>IF(B50="","",SUMIFS(Completed_P202AnalyzeKeyword!$B$2:$B$200,Completed_P202AnalyzeKeyword!$A$2:$A$200,Completed_FinalOutput!$B50))</f>
        <v/>
      </c>
      <c r="G50" s="14" t="str">
        <f t="shared" si="0"/>
        <v/>
      </c>
      <c r="H50" s="13" t="str">
        <f t="shared" si="1"/>
        <v/>
      </c>
      <c r="I50" s="12" t="str">
        <f>IF(B50="","",SUMIFS(Completed_P202AnalyzeKeyword!$C$2:$C$200,Completed_P202AnalyzeKeyword!$A$2:$A$200,Completed_FinalOutput!$B50))</f>
        <v/>
      </c>
      <c r="J50" s="13" t="str">
        <f>IF(B50="","",SUMIFS(Completed_P202AnalyzeKeyword!$H$2:$H$200,Completed_P202AnalyzeKeyword!$A$2:$A$200,Completed_FinalOutput!$B50))</f>
        <v/>
      </c>
      <c r="K50" s="13" t="str">
        <f t="shared" si="2"/>
        <v/>
      </c>
      <c r="L50" s="2" t="str">
        <f t="shared" si="3"/>
        <v/>
      </c>
    </row>
    <row r="51" spans="1:12" x14ac:dyDescent="0.3">
      <c r="A51">
        <f t="shared" si="4"/>
        <v>47</v>
      </c>
      <c r="B51" t="str">
        <f>IFERROR(INDEX(Completed_DailyCreativeDelivery!$I$2:$I$500,MATCH(Completed_FinalOutput!$A51,Completed_DailyCreativeDelivery!$N$2:$N$500,0)),"")</f>
        <v/>
      </c>
      <c r="C51" t="str">
        <f>IFERROR(INDEX(Completed_DailyCreativeDelivery!$D$2:$D$500,MATCH(Completed_FinalOutput!$A51,Completed_DailyCreativeDelivery!$N$2:$N$500,0)),"")</f>
        <v/>
      </c>
      <c r="D51" s="12" t="str">
        <f>IF(B51="","",SUMIFS(Completed_DailyCreativeDelivery!$E$2:$E$500,Completed_DailyCreativeDelivery!$I$2:$I$500,Completed_FinalOutput!$B51))</f>
        <v/>
      </c>
      <c r="E51" s="13" t="str">
        <f>IF(B51="","",SUMIFS(Completed_DailyCreativeDelivery!$G$2:$G$500,Completed_DailyCreativeDelivery!$I$2:$I$500,Completed_FinalOutput!$B51))</f>
        <v/>
      </c>
      <c r="F51" s="12" t="str">
        <f>IF(B51="","",SUMIFS(Completed_P202AnalyzeKeyword!$B$2:$B$200,Completed_P202AnalyzeKeyword!$A$2:$A$200,Completed_FinalOutput!$B51))</f>
        <v/>
      </c>
      <c r="G51" s="14" t="str">
        <f t="shared" si="0"/>
        <v/>
      </c>
      <c r="H51" s="13" t="str">
        <f t="shared" si="1"/>
        <v/>
      </c>
      <c r="I51" s="12" t="str">
        <f>IF(B51="","",SUMIFS(Completed_P202AnalyzeKeyword!$C$2:$C$200,Completed_P202AnalyzeKeyword!$A$2:$A$200,Completed_FinalOutput!$B51))</f>
        <v/>
      </c>
      <c r="J51" s="13" t="str">
        <f>IF(B51="","",SUMIFS(Completed_P202AnalyzeKeyword!$H$2:$H$200,Completed_P202AnalyzeKeyword!$A$2:$A$200,Completed_FinalOutput!$B51))</f>
        <v/>
      </c>
      <c r="K51" s="13" t="str">
        <f t="shared" si="2"/>
        <v/>
      </c>
      <c r="L51" s="2" t="str">
        <f t="shared" si="3"/>
        <v/>
      </c>
    </row>
    <row r="52" spans="1:12" x14ac:dyDescent="0.3">
      <c r="A52">
        <f t="shared" si="4"/>
        <v>48</v>
      </c>
      <c r="B52" t="str">
        <f>IFERROR(INDEX(Completed_DailyCreativeDelivery!$I$2:$I$500,MATCH(Completed_FinalOutput!$A52,Completed_DailyCreativeDelivery!$N$2:$N$500,0)),"")</f>
        <v/>
      </c>
      <c r="C52" t="str">
        <f>IFERROR(INDEX(Completed_DailyCreativeDelivery!$D$2:$D$500,MATCH(Completed_FinalOutput!$A52,Completed_DailyCreativeDelivery!$N$2:$N$500,0)),"")</f>
        <v/>
      </c>
      <c r="D52" s="12" t="str">
        <f>IF(B52="","",SUMIFS(Completed_DailyCreativeDelivery!$E$2:$E$500,Completed_DailyCreativeDelivery!$I$2:$I$500,Completed_FinalOutput!$B52))</f>
        <v/>
      </c>
      <c r="E52" s="13" t="str">
        <f>IF(B52="","",SUMIFS(Completed_DailyCreativeDelivery!$G$2:$G$500,Completed_DailyCreativeDelivery!$I$2:$I$500,Completed_FinalOutput!$B52))</f>
        <v/>
      </c>
      <c r="F52" s="12" t="str">
        <f>IF(B52="","",SUMIFS(Completed_P202AnalyzeKeyword!$B$2:$B$200,Completed_P202AnalyzeKeyword!$A$2:$A$200,Completed_FinalOutput!$B52))</f>
        <v/>
      </c>
      <c r="G52" s="14" t="str">
        <f t="shared" si="0"/>
        <v/>
      </c>
      <c r="H52" s="13" t="str">
        <f t="shared" si="1"/>
        <v/>
      </c>
      <c r="I52" s="12" t="str">
        <f>IF(B52="","",SUMIFS(Completed_P202AnalyzeKeyword!$C$2:$C$200,Completed_P202AnalyzeKeyword!$A$2:$A$200,Completed_FinalOutput!$B52))</f>
        <v/>
      </c>
      <c r="J52" s="13" t="str">
        <f>IF(B52="","",SUMIFS(Completed_P202AnalyzeKeyword!$H$2:$H$200,Completed_P202AnalyzeKeyword!$A$2:$A$200,Completed_FinalOutput!$B52))</f>
        <v/>
      </c>
      <c r="K52" s="13" t="str">
        <f t="shared" si="2"/>
        <v/>
      </c>
      <c r="L52" s="2" t="str">
        <f t="shared" si="3"/>
        <v/>
      </c>
    </row>
    <row r="53" spans="1:12" x14ac:dyDescent="0.3">
      <c r="A53">
        <f t="shared" si="4"/>
        <v>49</v>
      </c>
      <c r="B53" t="str">
        <f>IFERROR(INDEX(Completed_DailyCreativeDelivery!$I$2:$I$500,MATCH(Completed_FinalOutput!$A53,Completed_DailyCreativeDelivery!$N$2:$N$500,0)),"")</f>
        <v/>
      </c>
      <c r="C53" t="str">
        <f>IFERROR(INDEX(Completed_DailyCreativeDelivery!$D$2:$D$500,MATCH(Completed_FinalOutput!$A53,Completed_DailyCreativeDelivery!$N$2:$N$500,0)),"")</f>
        <v/>
      </c>
      <c r="D53" s="12" t="str">
        <f>IF(B53="","",SUMIFS(Completed_DailyCreativeDelivery!$E$2:$E$500,Completed_DailyCreativeDelivery!$I$2:$I$500,Completed_FinalOutput!$B53))</f>
        <v/>
      </c>
      <c r="E53" s="13" t="str">
        <f>IF(B53="","",SUMIFS(Completed_DailyCreativeDelivery!$G$2:$G$500,Completed_DailyCreativeDelivery!$I$2:$I$500,Completed_FinalOutput!$B53))</f>
        <v/>
      </c>
      <c r="F53" s="12" t="str">
        <f>IF(B53="","",SUMIFS(Completed_P202AnalyzeKeyword!$B$2:$B$200,Completed_P202AnalyzeKeyword!$A$2:$A$200,Completed_FinalOutput!$B53))</f>
        <v/>
      </c>
      <c r="G53" s="14" t="str">
        <f t="shared" si="0"/>
        <v/>
      </c>
      <c r="H53" s="13" t="str">
        <f t="shared" si="1"/>
        <v/>
      </c>
      <c r="I53" s="12" t="str">
        <f>IF(B53="","",SUMIFS(Completed_P202AnalyzeKeyword!$C$2:$C$200,Completed_P202AnalyzeKeyword!$A$2:$A$200,Completed_FinalOutput!$B53))</f>
        <v/>
      </c>
      <c r="J53" s="13" t="str">
        <f>IF(B53="","",SUMIFS(Completed_P202AnalyzeKeyword!$H$2:$H$200,Completed_P202AnalyzeKeyword!$A$2:$A$200,Completed_FinalOutput!$B53))</f>
        <v/>
      </c>
      <c r="K53" s="13" t="str">
        <f t="shared" si="2"/>
        <v/>
      </c>
      <c r="L53" s="2" t="str">
        <f t="shared" si="3"/>
        <v/>
      </c>
    </row>
    <row r="54" spans="1:12" x14ac:dyDescent="0.3">
      <c r="A54">
        <f t="shared" si="4"/>
        <v>50</v>
      </c>
      <c r="B54" t="str">
        <f>IFERROR(INDEX(Completed_DailyCreativeDelivery!$I$2:$I$500,MATCH(Completed_FinalOutput!$A54,Completed_DailyCreativeDelivery!$N$2:$N$500,0)),"")</f>
        <v/>
      </c>
      <c r="C54" t="str">
        <f>IFERROR(INDEX(Completed_DailyCreativeDelivery!$D$2:$D$500,MATCH(Completed_FinalOutput!$A54,Completed_DailyCreativeDelivery!$N$2:$N$500,0)),"")</f>
        <v/>
      </c>
      <c r="D54" s="12" t="str">
        <f>IF(B54="","",SUMIFS(Completed_DailyCreativeDelivery!$E$2:$E$500,Completed_DailyCreativeDelivery!$I$2:$I$500,Completed_FinalOutput!$B54))</f>
        <v/>
      </c>
      <c r="E54" s="13" t="str">
        <f>IF(B54="","",SUMIFS(Completed_DailyCreativeDelivery!$G$2:$G$500,Completed_DailyCreativeDelivery!$I$2:$I$500,Completed_FinalOutput!$B54))</f>
        <v/>
      </c>
      <c r="F54" s="12" t="str">
        <f>IF(B54="","",SUMIFS(Completed_P202AnalyzeKeyword!$B$2:$B$200,Completed_P202AnalyzeKeyword!$A$2:$A$200,Completed_FinalOutput!$B54))</f>
        <v/>
      </c>
      <c r="G54" s="14" t="str">
        <f t="shared" si="0"/>
        <v/>
      </c>
      <c r="H54" s="13" t="str">
        <f t="shared" si="1"/>
        <v/>
      </c>
      <c r="I54" s="12" t="str">
        <f>IF(B54="","",SUMIFS(Completed_P202AnalyzeKeyword!$C$2:$C$200,Completed_P202AnalyzeKeyword!$A$2:$A$200,Completed_FinalOutput!$B54))</f>
        <v/>
      </c>
      <c r="J54" s="13" t="str">
        <f>IF(B54="","",SUMIFS(Completed_P202AnalyzeKeyword!$H$2:$H$200,Completed_P202AnalyzeKeyword!$A$2:$A$200,Completed_FinalOutput!$B54))</f>
        <v/>
      </c>
      <c r="K54" s="13" t="str">
        <f t="shared" si="2"/>
        <v/>
      </c>
      <c r="L54" s="2" t="str">
        <f t="shared" si="3"/>
        <v/>
      </c>
    </row>
    <row r="55" spans="1:12" x14ac:dyDescent="0.3">
      <c r="A55">
        <f t="shared" si="4"/>
        <v>51</v>
      </c>
      <c r="B55" t="str">
        <f>IFERROR(INDEX(Completed_DailyCreativeDelivery!$I$2:$I$500,MATCH(Completed_FinalOutput!$A55,Completed_DailyCreativeDelivery!$N$2:$N$500,0)),"")</f>
        <v/>
      </c>
      <c r="C55" t="str">
        <f>IFERROR(INDEX(Completed_DailyCreativeDelivery!$D$2:$D$500,MATCH(Completed_FinalOutput!$A55,Completed_DailyCreativeDelivery!$N$2:$N$500,0)),"")</f>
        <v/>
      </c>
      <c r="D55" s="12" t="str">
        <f>IF(B55="","",SUMIFS(Completed_DailyCreativeDelivery!$E$2:$E$500,Completed_DailyCreativeDelivery!$I$2:$I$500,Completed_FinalOutput!$B55))</f>
        <v/>
      </c>
      <c r="E55" s="13" t="str">
        <f>IF(B55="","",SUMIFS(Completed_DailyCreativeDelivery!$G$2:$G$500,Completed_DailyCreativeDelivery!$I$2:$I$500,Completed_FinalOutput!$B55))</f>
        <v/>
      </c>
      <c r="F55" s="12" t="str">
        <f>IF(B55="","",SUMIFS(Completed_P202AnalyzeKeyword!$B$2:$B$200,Completed_P202AnalyzeKeyword!$A$2:$A$200,Completed_FinalOutput!$B55))</f>
        <v/>
      </c>
      <c r="G55" s="14" t="str">
        <f t="shared" si="0"/>
        <v/>
      </c>
      <c r="H55" s="13" t="str">
        <f t="shared" si="1"/>
        <v/>
      </c>
      <c r="I55" s="12" t="str">
        <f>IF(B55="","",SUMIFS(Completed_P202AnalyzeKeyword!$C$2:$C$200,Completed_P202AnalyzeKeyword!$A$2:$A$200,Completed_FinalOutput!$B55))</f>
        <v/>
      </c>
      <c r="J55" s="13" t="str">
        <f>IF(B55="","",SUMIFS(Completed_P202AnalyzeKeyword!$H$2:$H$200,Completed_P202AnalyzeKeyword!$A$2:$A$200,Completed_FinalOutput!$B55))</f>
        <v/>
      </c>
      <c r="K55" s="13" t="str">
        <f t="shared" si="2"/>
        <v/>
      </c>
      <c r="L55" s="2" t="str">
        <f t="shared" si="3"/>
        <v/>
      </c>
    </row>
    <row r="56" spans="1:12" x14ac:dyDescent="0.3">
      <c r="A56">
        <f t="shared" si="4"/>
        <v>52</v>
      </c>
      <c r="B56" t="str">
        <f>IFERROR(INDEX(Completed_DailyCreativeDelivery!$I$2:$I$500,MATCH(Completed_FinalOutput!$A56,Completed_DailyCreativeDelivery!$N$2:$N$500,0)),"")</f>
        <v/>
      </c>
      <c r="C56" t="str">
        <f>IFERROR(INDEX(Completed_DailyCreativeDelivery!$D$2:$D$500,MATCH(Completed_FinalOutput!$A56,Completed_DailyCreativeDelivery!$N$2:$N$500,0)),"")</f>
        <v/>
      </c>
      <c r="D56" s="12" t="str">
        <f>IF(B56="","",SUMIFS(Completed_DailyCreativeDelivery!$E$2:$E$500,Completed_DailyCreativeDelivery!$I$2:$I$500,Completed_FinalOutput!$B56))</f>
        <v/>
      </c>
      <c r="E56" s="13" t="str">
        <f>IF(B56="","",SUMIFS(Completed_DailyCreativeDelivery!$G$2:$G$500,Completed_DailyCreativeDelivery!$I$2:$I$500,Completed_FinalOutput!$B56))</f>
        <v/>
      </c>
      <c r="F56" s="12" t="str">
        <f>IF(B56="","",SUMIFS(Completed_P202AnalyzeKeyword!$B$2:$B$200,Completed_P202AnalyzeKeyword!$A$2:$A$200,Completed_FinalOutput!$B56))</f>
        <v/>
      </c>
      <c r="G56" s="14" t="str">
        <f t="shared" si="0"/>
        <v/>
      </c>
      <c r="H56" s="13" t="str">
        <f t="shared" si="1"/>
        <v/>
      </c>
      <c r="I56" s="12" t="str">
        <f>IF(B56="","",SUMIFS(Completed_P202AnalyzeKeyword!$C$2:$C$200,Completed_P202AnalyzeKeyword!$A$2:$A$200,Completed_FinalOutput!$B56))</f>
        <v/>
      </c>
      <c r="J56" s="13" t="str">
        <f>IF(B56="","",SUMIFS(Completed_P202AnalyzeKeyword!$H$2:$H$200,Completed_P202AnalyzeKeyword!$A$2:$A$200,Completed_FinalOutput!$B56))</f>
        <v/>
      </c>
      <c r="K56" s="13" t="str">
        <f t="shared" si="2"/>
        <v/>
      </c>
      <c r="L56" s="2" t="str">
        <f t="shared" si="3"/>
        <v/>
      </c>
    </row>
    <row r="57" spans="1:12" x14ac:dyDescent="0.3">
      <c r="A57">
        <f t="shared" si="4"/>
        <v>53</v>
      </c>
      <c r="B57" t="str">
        <f>IFERROR(INDEX(Completed_DailyCreativeDelivery!$I$2:$I$500,MATCH(Completed_FinalOutput!$A57,Completed_DailyCreativeDelivery!$N$2:$N$500,0)),"")</f>
        <v/>
      </c>
      <c r="C57" t="str">
        <f>IFERROR(INDEX(Completed_DailyCreativeDelivery!$D$2:$D$500,MATCH(Completed_FinalOutput!$A57,Completed_DailyCreativeDelivery!$N$2:$N$500,0)),"")</f>
        <v/>
      </c>
      <c r="D57" s="12" t="str">
        <f>IF(B57="","",SUMIFS(Completed_DailyCreativeDelivery!$E$2:$E$500,Completed_DailyCreativeDelivery!$I$2:$I$500,Completed_FinalOutput!$B57))</f>
        <v/>
      </c>
      <c r="E57" s="13" t="str">
        <f>IF(B57="","",SUMIFS(Completed_DailyCreativeDelivery!$G$2:$G$500,Completed_DailyCreativeDelivery!$I$2:$I$500,Completed_FinalOutput!$B57))</f>
        <v/>
      </c>
      <c r="F57" s="12" t="str">
        <f>IF(B57="","",SUMIFS(Completed_P202AnalyzeKeyword!$B$2:$B$200,Completed_P202AnalyzeKeyword!$A$2:$A$200,Completed_FinalOutput!$B57))</f>
        <v/>
      </c>
      <c r="G57" s="14" t="str">
        <f t="shared" si="0"/>
        <v/>
      </c>
      <c r="H57" s="13" t="str">
        <f t="shared" si="1"/>
        <v/>
      </c>
      <c r="I57" s="12" t="str">
        <f>IF(B57="","",SUMIFS(Completed_P202AnalyzeKeyword!$C$2:$C$200,Completed_P202AnalyzeKeyword!$A$2:$A$200,Completed_FinalOutput!$B57))</f>
        <v/>
      </c>
      <c r="J57" s="13" t="str">
        <f>IF(B57="","",SUMIFS(Completed_P202AnalyzeKeyword!$H$2:$H$200,Completed_P202AnalyzeKeyword!$A$2:$A$200,Completed_FinalOutput!$B57))</f>
        <v/>
      </c>
      <c r="K57" s="13" t="str">
        <f t="shared" si="2"/>
        <v/>
      </c>
      <c r="L57" s="2" t="str">
        <f t="shared" si="3"/>
        <v/>
      </c>
    </row>
    <row r="58" spans="1:12" x14ac:dyDescent="0.3">
      <c r="A58">
        <f t="shared" si="4"/>
        <v>54</v>
      </c>
      <c r="B58" t="str">
        <f>IFERROR(INDEX(Completed_DailyCreativeDelivery!$I$2:$I$500,MATCH(Completed_FinalOutput!$A58,Completed_DailyCreativeDelivery!$N$2:$N$500,0)),"")</f>
        <v/>
      </c>
      <c r="C58" t="str">
        <f>IFERROR(INDEX(Completed_DailyCreativeDelivery!$D$2:$D$500,MATCH(Completed_FinalOutput!$A58,Completed_DailyCreativeDelivery!$N$2:$N$500,0)),"")</f>
        <v/>
      </c>
      <c r="D58" s="12" t="str">
        <f>IF(B58="","",SUMIFS(Completed_DailyCreativeDelivery!$E$2:$E$500,Completed_DailyCreativeDelivery!$I$2:$I$500,Completed_FinalOutput!$B58))</f>
        <v/>
      </c>
      <c r="E58" s="13" t="str">
        <f>IF(B58="","",SUMIFS(Completed_DailyCreativeDelivery!$G$2:$G$500,Completed_DailyCreativeDelivery!$I$2:$I$500,Completed_FinalOutput!$B58))</f>
        <v/>
      </c>
      <c r="F58" s="12" t="str">
        <f>IF(B58="","",SUMIFS(Completed_P202AnalyzeKeyword!$B$2:$B$200,Completed_P202AnalyzeKeyword!$A$2:$A$200,Completed_FinalOutput!$B58))</f>
        <v/>
      </c>
      <c r="G58" s="14" t="str">
        <f t="shared" si="0"/>
        <v/>
      </c>
      <c r="H58" s="13" t="str">
        <f t="shared" si="1"/>
        <v/>
      </c>
      <c r="I58" s="12" t="str">
        <f>IF(B58="","",SUMIFS(Completed_P202AnalyzeKeyword!$C$2:$C$200,Completed_P202AnalyzeKeyword!$A$2:$A$200,Completed_FinalOutput!$B58))</f>
        <v/>
      </c>
      <c r="J58" s="13" t="str">
        <f>IF(B58="","",SUMIFS(Completed_P202AnalyzeKeyword!$H$2:$H$200,Completed_P202AnalyzeKeyword!$A$2:$A$200,Completed_FinalOutput!$B58))</f>
        <v/>
      </c>
      <c r="K58" s="13" t="str">
        <f t="shared" si="2"/>
        <v/>
      </c>
      <c r="L58" s="2" t="str">
        <f t="shared" si="3"/>
        <v/>
      </c>
    </row>
    <row r="59" spans="1:12" x14ac:dyDescent="0.3">
      <c r="A59">
        <f t="shared" si="4"/>
        <v>55</v>
      </c>
      <c r="B59" t="str">
        <f>IFERROR(INDEX(Completed_DailyCreativeDelivery!$I$2:$I$500,MATCH(Completed_FinalOutput!$A59,Completed_DailyCreativeDelivery!$N$2:$N$500,0)),"")</f>
        <v/>
      </c>
      <c r="C59" t="str">
        <f>IFERROR(INDEX(Completed_DailyCreativeDelivery!$D$2:$D$500,MATCH(Completed_FinalOutput!$A59,Completed_DailyCreativeDelivery!$N$2:$N$500,0)),"")</f>
        <v/>
      </c>
      <c r="D59" s="12" t="str">
        <f>IF(B59="","",SUMIFS(Completed_DailyCreativeDelivery!$E$2:$E$500,Completed_DailyCreativeDelivery!$I$2:$I$500,Completed_FinalOutput!$B59))</f>
        <v/>
      </c>
      <c r="E59" s="13" t="str">
        <f>IF(B59="","",SUMIFS(Completed_DailyCreativeDelivery!$G$2:$G$500,Completed_DailyCreativeDelivery!$I$2:$I$500,Completed_FinalOutput!$B59))</f>
        <v/>
      </c>
      <c r="F59" s="12" t="str">
        <f>IF(B59="","",SUMIFS(Completed_P202AnalyzeKeyword!$B$2:$B$200,Completed_P202AnalyzeKeyword!$A$2:$A$200,Completed_FinalOutput!$B59))</f>
        <v/>
      </c>
      <c r="G59" s="14" t="str">
        <f t="shared" si="0"/>
        <v/>
      </c>
      <c r="H59" s="13" t="str">
        <f t="shared" si="1"/>
        <v/>
      </c>
      <c r="I59" s="12" t="str">
        <f>IF(B59="","",SUMIFS(Completed_P202AnalyzeKeyword!$C$2:$C$200,Completed_P202AnalyzeKeyword!$A$2:$A$200,Completed_FinalOutput!$B59))</f>
        <v/>
      </c>
      <c r="J59" s="13" t="str">
        <f>IF(B59="","",SUMIFS(Completed_P202AnalyzeKeyword!$H$2:$H$200,Completed_P202AnalyzeKeyword!$A$2:$A$200,Completed_FinalOutput!$B59))</f>
        <v/>
      </c>
      <c r="K59" s="13" t="str">
        <f t="shared" si="2"/>
        <v/>
      </c>
      <c r="L59" s="2" t="str">
        <f t="shared" si="3"/>
        <v/>
      </c>
    </row>
    <row r="60" spans="1:12" x14ac:dyDescent="0.3">
      <c r="A60">
        <f t="shared" si="4"/>
        <v>56</v>
      </c>
      <c r="B60" t="str">
        <f>IFERROR(INDEX(Completed_DailyCreativeDelivery!$I$2:$I$500,MATCH(Completed_FinalOutput!$A60,Completed_DailyCreativeDelivery!$N$2:$N$500,0)),"")</f>
        <v/>
      </c>
      <c r="C60" t="str">
        <f>IFERROR(INDEX(Completed_DailyCreativeDelivery!$D$2:$D$500,MATCH(Completed_FinalOutput!$A60,Completed_DailyCreativeDelivery!$N$2:$N$500,0)),"")</f>
        <v/>
      </c>
      <c r="D60" s="12" t="str">
        <f>IF(B60="","",SUMIFS(Completed_DailyCreativeDelivery!$E$2:$E$500,Completed_DailyCreativeDelivery!$I$2:$I$500,Completed_FinalOutput!$B60))</f>
        <v/>
      </c>
      <c r="E60" s="13" t="str">
        <f>IF(B60="","",SUMIFS(Completed_DailyCreativeDelivery!$G$2:$G$500,Completed_DailyCreativeDelivery!$I$2:$I$500,Completed_FinalOutput!$B60))</f>
        <v/>
      </c>
      <c r="F60" s="12" t="str">
        <f>IF(B60="","",SUMIFS(Completed_P202AnalyzeKeyword!$B$2:$B$200,Completed_P202AnalyzeKeyword!$A$2:$A$200,Completed_FinalOutput!$B60))</f>
        <v/>
      </c>
      <c r="G60" s="14" t="str">
        <f t="shared" si="0"/>
        <v/>
      </c>
      <c r="H60" s="13" t="str">
        <f t="shared" si="1"/>
        <v/>
      </c>
      <c r="I60" s="12" t="str">
        <f>IF(B60="","",SUMIFS(Completed_P202AnalyzeKeyword!$C$2:$C$200,Completed_P202AnalyzeKeyword!$A$2:$A$200,Completed_FinalOutput!$B60))</f>
        <v/>
      </c>
      <c r="J60" s="13" t="str">
        <f>IF(B60="","",SUMIFS(Completed_P202AnalyzeKeyword!$H$2:$H$200,Completed_P202AnalyzeKeyword!$A$2:$A$200,Completed_FinalOutput!$B60))</f>
        <v/>
      </c>
      <c r="K60" s="13" t="str">
        <f t="shared" si="2"/>
        <v/>
      </c>
      <c r="L60" s="2" t="str">
        <f t="shared" si="3"/>
        <v/>
      </c>
    </row>
    <row r="61" spans="1:12" x14ac:dyDescent="0.3">
      <c r="A61">
        <f t="shared" si="4"/>
        <v>57</v>
      </c>
      <c r="B61" t="str">
        <f>IFERROR(INDEX(Completed_DailyCreativeDelivery!$I$2:$I$500,MATCH(Completed_FinalOutput!$A61,Completed_DailyCreativeDelivery!$N$2:$N$500,0)),"")</f>
        <v/>
      </c>
      <c r="C61" t="str">
        <f>IFERROR(INDEX(Completed_DailyCreativeDelivery!$D$2:$D$500,MATCH(Completed_FinalOutput!$A61,Completed_DailyCreativeDelivery!$N$2:$N$500,0)),"")</f>
        <v/>
      </c>
      <c r="D61" s="12" t="str">
        <f>IF(B61="","",SUMIFS(Completed_DailyCreativeDelivery!$E$2:$E$500,Completed_DailyCreativeDelivery!$I$2:$I$500,Completed_FinalOutput!$B61))</f>
        <v/>
      </c>
      <c r="E61" s="13" t="str">
        <f>IF(B61="","",SUMIFS(Completed_DailyCreativeDelivery!$G$2:$G$500,Completed_DailyCreativeDelivery!$I$2:$I$500,Completed_FinalOutput!$B61))</f>
        <v/>
      </c>
      <c r="F61" s="12" t="str">
        <f>IF(B61="","",SUMIFS(Completed_P202AnalyzeKeyword!$B$2:$B$200,Completed_P202AnalyzeKeyword!$A$2:$A$200,Completed_FinalOutput!$B61))</f>
        <v/>
      </c>
      <c r="G61" s="14" t="str">
        <f t="shared" si="0"/>
        <v/>
      </c>
      <c r="H61" s="13" t="str">
        <f t="shared" si="1"/>
        <v/>
      </c>
      <c r="I61" s="12" t="str">
        <f>IF(B61="","",SUMIFS(Completed_P202AnalyzeKeyword!$C$2:$C$200,Completed_P202AnalyzeKeyword!$A$2:$A$200,Completed_FinalOutput!$B61))</f>
        <v/>
      </c>
      <c r="J61" s="13" t="str">
        <f>IF(B61="","",SUMIFS(Completed_P202AnalyzeKeyword!$H$2:$H$200,Completed_P202AnalyzeKeyword!$A$2:$A$200,Completed_FinalOutput!$B61))</f>
        <v/>
      </c>
      <c r="K61" s="13" t="str">
        <f t="shared" si="2"/>
        <v/>
      </c>
      <c r="L61" s="2" t="str">
        <f t="shared" si="3"/>
        <v/>
      </c>
    </row>
    <row r="62" spans="1:12" x14ac:dyDescent="0.3">
      <c r="A62">
        <f t="shared" si="4"/>
        <v>58</v>
      </c>
      <c r="B62" t="str">
        <f>IFERROR(INDEX(Completed_DailyCreativeDelivery!$I$2:$I$500,MATCH(Completed_FinalOutput!$A62,Completed_DailyCreativeDelivery!$N$2:$N$500,0)),"")</f>
        <v/>
      </c>
      <c r="C62" t="str">
        <f>IFERROR(INDEX(Completed_DailyCreativeDelivery!$D$2:$D$500,MATCH(Completed_FinalOutput!$A62,Completed_DailyCreativeDelivery!$N$2:$N$500,0)),"")</f>
        <v/>
      </c>
      <c r="D62" s="12" t="str">
        <f>IF(B62="","",SUMIFS(Completed_DailyCreativeDelivery!$E$2:$E$500,Completed_DailyCreativeDelivery!$I$2:$I$500,Completed_FinalOutput!$B62))</f>
        <v/>
      </c>
      <c r="E62" s="13" t="str">
        <f>IF(B62="","",SUMIFS(Completed_DailyCreativeDelivery!$G$2:$G$500,Completed_DailyCreativeDelivery!$I$2:$I$500,Completed_FinalOutput!$B62))</f>
        <v/>
      </c>
      <c r="F62" s="12" t="str">
        <f>IF(B62="","",SUMIFS(Completed_P202AnalyzeKeyword!$B$2:$B$200,Completed_P202AnalyzeKeyword!$A$2:$A$200,Completed_FinalOutput!$B62))</f>
        <v/>
      </c>
      <c r="G62" s="14" t="str">
        <f t="shared" si="0"/>
        <v/>
      </c>
      <c r="H62" s="13" t="str">
        <f t="shared" si="1"/>
        <v/>
      </c>
      <c r="I62" s="12" t="str">
        <f>IF(B62="","",SUMIFS(Completed_P202AnalyzeKeyword!$C$2:$C$200,Completed_P202AnalyzeKeyword!$A$2:$A$200,Completed_FinalOutput!$B62))</f>
        <v/>
      </c>
      <c r="J62" s="13" t="str">
        <f>IF(B62="","",SUMIFS(Completed_P202AnalyzeKeyword!$H$2:$H$200,Completed_P202AnalyzeKeyword!$A$2:$A$200,Completed_FinalOutput!$B62))</f>
        <v/>
      </c>
      <c r="K62" s="13" t="str">
        <f t="shared" si="2"/>
        <v/>
      </c>
      <c r="L62" s="2" t="str">
        <f t="shared" si="3"/>
        <v/>
      </c>
    </row>
    <row r="63" spans="1:12" x14ac:dyDescent="0.3">
      <c r="A63">
        <f t="shared" si="4"/>
        <v>59</v>
      </c>
      <c r="B63" t="str">
        <f>IFERROR(INDEX(Completed_DailyCreativeDelivery!$I$2:$I$500,MATCH(Completed_FinalOutput!$A63,Completed_DailyCreativeDelivery!$N$2:$N$500,0)),"")</f>
        <v/>
      </c>
      <c r="C63" t="str">
        <f>IFERROR(INDEX(Completed_DailyCreativeDelivery!$D$2:$D$500,MATCH(Completed_FinalOutput!$A63,Completed_DailyCreativeDelivery!$N$2:$N$500,0)),"")</f>
        <v/>
      </c>
      <c r="D63" s="12" t="str">
        <f>IF(B63="","",SUMIFS(Completed_DailyCreativeDelivery!$E$2:$E$500,Completed_DailyCreativeDelivery!$I$2:$I$500,Completed_FinalOutput!$B63))</f>
        <v/>
      </c>
      <c r="E63" s="13" t="str">
        <f>IF(B63="","",SUMIFS(Completed_DailyCreativeDelivery!$G$2:$G$500,Completed_DailyCreativeDelivery!$I$2:$I$500,Completed_FinalOutput!$B63))</f>
        <v/>
      </c>
      <c r="F63" s="12" t="str">
        <f>IF(B63="","",SUMIFS(Completed_P202AnalyzeKeyword!$B$2:$B$200,Completed_P202AnalyzeKeyword!$A$2:$A$200,Completed_FinalOutput!$B63))</f>
        <v/>
      </c>
      <c r="G63" s="14" t="str">
        <f t="shared" si="0"/>
        <v/>
      </c>
      <c r="H63" s="13" t="str">
        <f t="shared" si="1"/>
        <v/>
      </c>
      <c r="I63" s="12" t="str">
        <f>IF(B63="","",SUMIFS(Completed_P202AnalyzeKeyword!$C$2:$C$200,Completed_P202AnalyzeKeyword!$A$2:$A$200,Completed_FinalOutput!$B63))</f>
        <v/>
      </c>
      <c r="J63" s="13" t="str">
        <f>IF(B63="","",SUMIFS(Completed_P202AnalyzeKeyword!$H$2:$H$200,Completed_P202AnalyzeKeyword!$A$2:$A$200,Completed_FinalOutput!$B63))</f>
        <v/>
      </c>
      <c r="K63" s="13" t="str">
        <f t="shared" si="2"/>
        <v/>
      </c>
      <c r="L63" s="2" t="str">
        <f t="shared" si="3"/>
        <v/>
      </c>
    </row>
    <row r="64" spans="1:12" x14ac:dyDescent="0.3">
      <c r="A64">
        <f t="shared" si="4"/>
        <v>60</v>
      </c>
      <c r="B64" t="str">
        <f>IFERROR(INDEX(Completed_DailyCreativeDelivery!$I$2:$I$500,MATCH(Completed_FinalOutput!$A64,Completed_DailyCreativeDelivery!$N$2:$N$500,0)),"")</f>
        <v/>
      </c>
      <c r="C64" t="str">
        <f>IFERROR(INDEX(Completed_DailyCreativeDelivery!$D$2:$D$500,MATCH(Completed_FinalOutput!$A64,Completed_DailyCreativeDelivery!$N$2:$N$500,0)),"")</f>
        <v/>
      </c>
      <c r="D64" s="12" t="str">
        <f>IF(B64="","",SUMIFS(Completed_DailyCreativeDelivery!$E$2:$E$500,Completed_DailyCreativeDelivery!$I$2:$I$500,Completed_FinalOutput!$B64))</f>
        <v/>
      </c>
      <c r="E64" s="13" t="str">
        <f>IF(B64="","",SUMIFS(Completed_DailyCreativeDelivery!$G$2:$G$500,Completed_DailyCreativeDelivery!$I$2:$I$500,Completed_FinalOutput!$B64))</f>
        <v/>
      </c>
      <c r="F64" s="12" t="str">
        <f>IF(B64="","",SUMIFS(Completed_P202AnalyzeKeyword!$B$2:$B$200,Completed_P202AnalyzeKeyword!$A$2:$A$200,Completed_FinalOutput!$B64))</f>
        <v/>
      </c>
      <c r="G64" s="14" t="str">
        <f t="shared" si="0"/>
        <v/>
      </c>
      <c r="H64" s="13" t="str">
        <f t="shared" si="1"/>
        <v/>
      </c>
      <c r="I64" s="12" t="str">
        <f>IF(B64="","",SUMIFS(Completed_P202AnalyzeKeyword!$C$2:$C$200,Completed_P202AnalyzeKeyword!$A$2:$A$200,Completed_FinalOutput!$B64))</f>
        <v/>
      </c>
      <c r="J64" s="13" t="str">
        <f>IF(B64="","",SUMIFS(Completed_P202AnalyzeKeyword!$H$2:$H$200,Completed_P202AnalyzeKeyword!$A$2:$A$200,Completed_FinalOutput!$B64))</f>
        <v/>
      </c>
      <c r="K64" s="13" t="str">
        <f t="shared" si="2"/>
        <v/>
      </c>
      <c r="L64" s="2" t="str">
        <f t="shared" si="3"/>
        <v/>
      </c>
    </row>
    <row r="65" spans="1:12" x14ac:dyDescent="0.3">
      <c r="A65">
        <f t="shared" si="4"/>
        <v>61</v>
      </c>
      <c r="B65" t="str">
        <f>IFERROR(INDEX(Completed_DailyCreativeDelivery!$I$2:$I$500,MATCH(Completed_FinalOutput!$A65,Completed_DailyCreativeDelivery!$N$2:$N$500,0)),"")</f>
        <v/>
      </c>
      <c r="C65" t="str">
        <f>IFERROR(INDEX(Completed_DailyCreativeDelivery!$D$2:$D$500,MATCH(Completed_FinalOutput!$A65,Completed_DailyCreativeDelivery!$N$2:$N$500,0)),"")</f>
        <v/>
      </c>
      <c r="D65" s="12" t="str">
        <f>IF(B65="","",SUMIFS(Completed_DailyCreativeDelivery!$E$2:$E$500,Completed_DailyCreativeDelivery!$I$2:$I$500,Completed_FinalOutput!$B65))</f>
        <v/>
      </c>
      <c r="E65" s="13" t="str">
        <f>IF(B65="","",SUMIFS(Completed_DailyCreativeDelivery!$G$2:$G$500,Completed_DailyCreativeDelivery!$I$2:$I$500,Completed_FinalOutput!$B65))</f>
        <v/>
      </c>
      <c r="F65" s="12" t="str">
        <f>IF(B65="","",SUMIFS(Completed_P202AnalyzeKeyword!$B$2:$B$200,Completed_P202AnalyzeKeyword!$A$2:$A$200,Completed_FinalOutput!$B65))</f>
        <v/>
      </c>
      <c r="G65" s="14" t="str">
        <f t="shared" si="0"/>
        <v/>
      </c>
      <c r="H65" s="13" t="str">
        <f t="shared" si="1"/>
        <v/>
      </c>
      <c r="I65" s="12" t="str">
        <f>IF(B65="","",SUMIFS(Completed_P202AnalyzeKeyword!$C$2:$C$200,Completed_P202AnalyzeKeyword!$A$2:$A$200,Completed_FinalOutput!$B65))</f>
        <v/>
      </c>
      <c r="J65" s="13" t="str">
        <f>IF(B65="","",SUMIFS(Completed_P202AnalyzeKeyword!$H$2:$H$200,Completed_P202AnalyzeKeyword!$A$2:$A$200,Completed_FinalOutput!$B65))</f>
        <v/>
      </c>
      <c r="K65" s="13" t="str">
        <f t="shared" si="2"/>
        <v/>
      </c>
      <c r="L65" s="2" t="str">
        <f t="shared" si="3"/>
        <v/>
      </c>
    </row>
    <row r="66" spans="1:12" x14ac:dyDescent="0.3">
      <c r="A66">
        <f t="shared" si="4"/>
        <v>62</v>
      </c>
      <c r="B66" t="str">
        <f>IFERROR(INDEX(Completed_DailyCreativeDelivery!$I$2:$I$500,MATCH(Completed_FinalOutput!$A66,Completed_DailyCreativeDelivery!$N$2:$N$500,0)),"")</f>
        <v/>
      </c>
      <c r="C66" t="str">
        <f>IFERROR(INDEX(Completed_DailyCreativeDelivery!$D$2:$D$500,MATCH(Completed_FinalOutput!$A66,Completed_DailyCreativeDelivery!$N$2:$N$500,0)),"")</f>
        <v/>
      </c>
      <c r="D66" s="12" t="str">
        <f>IF(B66="","",SUMIFS(Completed_DailyCreativeDelivery!$E$2:$E$500,Completed_DailyCreativeDelivery!$I$2:$I$500,Completed_FinalOutput!$B66))</f>
        <v/>
      </c>
      <c r="E66" s="13" t="str">
        <f>IF(B66="","",SUMIFS(Completed_DailyCreativeDelivery!$G$2:$G$500,Completed_DailyCreativeDelivery!$I$2:$I$500,Completed_FinalOutput!$B66))</f>
        <v/>
      </c>
      <c r="F66" s="12" t="str">
        <f>IF(B66="","",SUMIFS(Completed_P202AnalyzeKeyword!$B$2:$B$200,Completed_P202AnalyzeKeyword!$A$2:$A$200,Completed_FinalOutput!$B66))</f>
        <v/>
      </c>
      <c r="G66" s="14" t="str">
        <f t="shared" si="0"/>
        <v/>
      </c>
      <c r="H66" s="13" t="str">
        <f t="shared" si="1"/>
        <v/>
      </c>
      <c r="I66" s="12" t="str">
        <f>IF(B66="","",SUMIFS(Completed_P202AnalyzeKeyword!$C$2:$C$200,Completed_P202AnalyzeKeyword!$A$2:$A$200,Completed_FinalOutput!$B66))</f>
        <v/>
      </c>
      <c r="J66" s="13" t="str">
        <f>IF(B66="","",SUMIFS(Completed_P202AnalyzeKeyword!$H$2:$H$200,Completed_P202AnalyzeKeyword!$A$2:$A$200,Completed_FinalOutput!$B66))</f>
        <v/>
      </c>
      <c r="K66" s="13" t="str">
        <f t="shared" si="2"/>
        <v/>
      </c>
      <c r="L66" s="2" t="str">
        <f t="shared" si="3"/>
        <v/>
      </c>
    </row>
    <row r="67" spans="1:12" x14ac:dyDescent="0.3">
      <c r="A67">
        <f t="shared" si="4"/>
        <v>63</v>
      </c>
      <c r="B67" t="str">
        <f>IFERROR(INDEX(Completed_DailyCreativeDelivery!$I$2:$I$500,MATCH(Completed_FinalOutput!$A67,Completed_DailyCreativeDelivery!$N$2:$N$500,0)),"")</f>
        <v/>
      </c>
      <c r="C67" t="str">
        <f>IFERROR(INDEX(Completed_DailyCreativeDelivery!$D$2:$D$500,MATCH(Completed_FinalOutput!$A67,Completed_DailyCreativeDelivery!$N$2:$N$500,0)),"")</f>
        <v/>
      </c>
      <c r="D67" s="12" t="str">
        <f>IF(B67="","",SUMIFS(Completed_DailyCreativeDelivery!$E$2:$E$500,Completed_DailyCreativeDelivery!$I$2:$I$500,Completed_FinalOutput!$B67))</f>
        <v/>
      </c>
      <c r="E67" s="13" t="str">
        <f>IF(B67="","",SUMIFS(Completed_DailyCreativeDelivery!$G$2:$G$500,Completed_DailyCreativeDelivery!$I$2:$I$500,Completed_FinalOutput!$B67))</f>
        <v/>
      </c>
      <c r="F67" s="12" t="str">
        <f>IF(B67="","",SUMIFS(Completed_P202AnalyzeKeyword!$B$2:$B$200,Completed_P202AnalyzeKeyword!$A$2:$A$200,Completed_FinalOutput!$B67))</f>
        <v/>
      </c>
      <c r="G67" s="14" t="str">
        <f t="shared" si="0"/>
        <v/>
      </c>
      <c r="H67" s="13" t="str">
        <f t="shared" si="1"/>
        <v/>
      </c>
      <c r="I67" s="12" t="str">
        <f>IF(B67="","",SUMIFS(Completed_P202AnalyzeKeyword!$C$2:$C$200,Completed_P202AnalyzeKeyword!$A$2:$A$200,Completed_FinalOutput!$B67))</f>
        <v/>
      </c>
      <c r="J67" s="13" t="str">
        <f>IF(B67="","",SUMIFS(Completed_P202AnalyzeKeyword!$H$2:$H$200,Completed_P202AnalyzeKeyword!$A$2:$A$200,Completed_FinalOutput!$B67))</f>
        <v/>
      </c>
      <c r="K67" s="13" t="str">
        <f t="shared" si="2"/>
        <v/>
      </c>
      <c r="L67" s="2" t="str">
        <f t="shared" si="3"/>
        <v/>
      </c>
    </row>
    <row r="68" spans="1:12" x14ac:dyDescent="0.3">
      <c r="A68">
        <f t="shared" si="4"/>
        <v>64</v>
      </c>
      <c r="B68" t="str">
        <f>IFERROR(INDEX(Completed_DailyCreativeDelivery!$I$2:$I$500,MATCH(Completed_FinalOutput!$A68,Completed_DailyCreativeDelivery!$N$2:$N$500,0)),"")</f>
        <v/>
      </c>
      <c r="C68" t="str">
        <f>IFERROR(INDEX(Completed_DailyCreativeDelivery!$D$2:$D$500,MATCH(Completed_FinalOutput!$A68,Completed_DailyCreativeDelivery!$N$2:$N$500,0)),"")</f>
        <v/>
      </c>
      <c r="D68" s="12" t="str">
        <f>IF(B68="","",SUMIFS(Completed_DailyCreativeDelivery!$E$2:$E$500,Completed_DailyCreativeDelivery!$I$2:$I$500,Completed_FinalOutput!$B68))</f>
        <v/>
      </c>
      <c r="E68" s="13" t="str">
        <f>IF(B68="","",SUMIFS(Completed_DailyCreativeDelivery!$G$2:$G$500,Completed_DailyCreativeDelivery!$I$2:$I$500,Completed_FinalOutput!$B68))</f>
        <v/>
      </c>
      <c r="F68" s="12" t="str">
        <f>IF(B68="","",SUMIFS(Completed_P202AnalyzeKeyword!$B$2:$B$200,Completed_P202AnalyzeKeyword!$A$2:$A$200,Completed_FinalOutput!$B68))</f>
        <v/>
      </c>
      <c r="G68" s="14" t="str">
        <f t="shared" si="0"/>
        <v/>
      </c>
      <c r="H68" s="13" t="str">
        <f t="shared" si="1"/>
        <v/>
      </c>
      <c r="I68" s="12" t="str">
        <f>IF(B68="","",SUMIFS(Completed_P202AnalyzeKeyword!$C$2:$C$200,Completed_P202AnalyzeKeyword!$A$2:$A$200,Completed_FinalOutput!$B68))</f>
        <v/>
      </c>
      <c r="J68" s="13" t="str">
        <f>IF(B68="","",SUMIFS(Completed_P202AnalyzeKeyword!$H$2:$H$200,Completed_P202AnalyzeKeyword!$A$2:$A$200,Completed_FinalOutput!$B68))</f>
        <v/>
      </c>
      <c r="K68" s="13" t="str">
        <f t="shared" si="2"/>
        <v/>
      </c>
      <c r="L68" s="2" t="str">
        <f t="shared" si="3"/>
        <v/>
      </c>
    </row>
    <row r="69" spans="1:12" x14ac:dyDescent="0.3">
      <c r="A69">
        <f t="shared" si="4"/>
        <v>65</v>
      </c>
      <c r="B69" t="str">
        <f>IFERROR(INDEX(Completed_DailyCreativeDelivery!$I$2:$I$500,MATCH(Completed_FinalOutput!$A69,Completed_DailyCreativeDelivery!$N$2:$N$500,0)),"")</f>
        <v/>
      </c>
      <c r="C69" t="str">
        <f>IFERROR(INDEX(Completed_DailyCreativeDelivery!$D$2:$D$500,MATCH(Completed_FinalOutput!$A69,Completed_DailyCreativeDelivery!$N$2:$N$500,0)),"")</f>
        <v/>
      </c>
      <c r="D69" s="12" t="str">
        <f>IF(B69="","",SUMIFS(Completed_DailyCreativeDelivery!$E$2:$E$500,Completed_DailyCreativeDelivery!$I$2:$I$500,Completed_FinalOutput!$B69))</f>
        <v/>
      </c>
      <c r="E69" s="13" t="str">
        <f>IF(B69="","",SUMIFS(Completed_DailyCreativeDelivery!$G$2:$G$500,Completed_DailyCreativeDelivery!$I$2:$I$500,Completed_FinalOutput!$B69))</f>
        <v/>
      </c>
      <c r="F69" s="12" t="str">
        <f>IF(B69="","",SUMIFS(Completed_P202AnalyzeKeyword!$B$2:$B$200,Completed_P202AnalyzeKeyword!$A$2:$A$200,Completed_FinalOutput!$B69))</f>
        <v/>
      </c>
      <c r="G69" s="14" t="str">
        <f t="shared" si="0"/>
        <v/>
      </c>
      <c r="H69" s="13" t="str">
        <f t="shared" si="1"/>
        <v/>
      </c>
      <c r="I69" s="12" t="str">
        <f>IF(B69="","",SUMIFS(Completed_P202AnalyzeKeyword!$C$2:$C$200,Completed_P202AnalyzeKeyword!$A$2:$A$200,Completed_FinalOutput!$B69))</f>
        <v/>
      </c>
      <c r="J69" s="13" t="str">
        <f>IF(B69="","",SUMIFS(Completed_P202AnalyzeKeyword!$H$2:$H$200,Completed_P202AnalyzeKeyword!$A$2:$A$200,Completed_FinalOutput!$B69))</f>
        <v/>
      </c>
      <c r="K69" s="13" t="str">
        <f t="shared" si="2"/>
        <v/>
      </c>
      <c r="L69" s="2" t="str">
        <f t="shared" si="3"/>
        <v/>
      </c>
    </row>
    <row r="70" spans="1:12" x14ac:dyDescent="0.3">
      <c r="A70">
        <f t="shared" si="4"/>
        <v>66</v>
      </c>
      <c r="B70" t="str">
        <f>IFERROR(INDEX(Completed_DailyCreativeDelivery!$I$2:$I$500,MATCH(Completed_FinalOutput!$A70,Completed_DailyCreativeDelivery!$N$2:$N$500,0)),"")</f>
        <v/>
      </c>
      <c r="C70" t="str">
        <f>IFERROR(INDEX(Completed_DailyCreativeDelivery!$D$2:$D$500,MATCH(Completed_FinalOutput!$A70,Completed_DailyCreativeDelivery!$N$2:$N$500,0)),"")</f>
        <v/>
      </c>
      <c r="D70" s="12" t="str">
        <f>IF(B70="","",SUMIFS(Completed_DailyCreativeDelivery!$E$2:$E$500,Completed_DailyCreativeDelivery!$I$2:$I$500,Completed_FinalOutput!$B70))</f>
        <v/>
      </c>
      <c r="E70" s="13" t="str">
        <f>IF(B70="","",SUMIFS(Completed_DailyCreativeDelivery!$G$2:$G$500,Completed_DailyCreativeDelivery!$I$2:$I$500,Completed_FinalOutput!$B70))</f>
        <v/>
      </c>
      <c r="F70" s="12" t="str">
        <f>IF(B70="","",SUMIFS(Completed_P202AnalyzeKeyword!$B$2:$B$200,Completed_P202AnalyzeKeyword!$A$2:$A$200,Completed_FinalOutput!$B70))</f>
        <v/>
      </c>
      <c r="G70" s="14" t="str">
        <f t="shared" ref="G70:G104" si="5">IFERROR(F70/D70,"")</f>
        <v/>
      </c>
      <c r="H70" s="13" t="str">
        <f t="shared" ref="H70:H104" si="6">IFERROR(E70/(D70/1000),"")</f>
        <v/>
      </c>
      <c r="I70" s="12" t="str">
        <f>IF(B70="","",SUMIFS(Completed_P202AnalyzeKeyword!$C$2:$C$200,Completed_P202AnalyzeKeyword!$A$2:$A$200,Completed_FinalOutput!$B70))</f>
        <v/>
      </c>
      <c r="J70" s="13" t="str">
        <f>IF(B70="","",SUMIFS(Completed_P202AnalyzeKeyword!$H$2:$H$200,Completed_P202AnalyzeKeyword!$A$2:$A$200,Completed_FinalOutput!$B70))</f>
        <v/>
      </c>
      <c r="K70" s="13" t="str">
        <f t="shared" ref="K70:K104" si="7">IFERROR(J70-E70,"")</f>
        <v/>
      </c>
      <c r="L70" s="2" t="str">
        <f t="shared" ref="L70:L104" si="8">IFERROR(K70/E70,"")</f>
        <v/>
      </c>
    </row>
    <row r="71" spans="1:12" x14ac:dyDescent="0.3">
      <c r="A71">
        <f t="shared" ref="A71:A124" si="9">A70+1</f>
        <v>67</v>
      </c>
      <c r="B71" t="str">
        <f>IFERROR(INDEX(Completed_DailyCreativeDelivery!$I$2:$I$500,MATCH(Completed_FinalOutput!$A71,Completed_DailyCreativeDelivery!$N$2:$N$500,0)),"")</f>
        <v/>
      </c>
      <c r="C71" t="str">
        <f>IFERROR(INDEX(Completed_DailyCreativeDelivery!$D$2:$D$500,MATCH(Completed_FinalOutput!$A71,Completed_DailyCreativeDelivery!$N$2:$N$500,0)),"")</f>
        <v/>
      </c>
      <c r="D71" s="12" t="str">
        <f>IF(B71="","",SUMIFS(Completed_DailyCreativeDelivery!$E$2:$E$500,Completed_DailyCreativeDelivery!$I$2:$I$500,Completed_FinalOutput!$B71))</f>
        <v/>
      </c>
      <c r="E71" s="13" t="str">
        <f>IF(B71="","",SUMIFS(Completed_DailyCreativeDelivery!$G$2:$G$500,Completed_DailyCreativeDelivery!$I$2:$I$500,Completed_FinalOutput!$B71))</f>
        <v/>
      </c>
      <c r="F71" s="12" t="str">
        <f>IF(B71="","",SUMIFS(Completed_P202AnalyzeKeyword!$B$2:$B$200,Completed_P202AnalyzeKeyword!$A$2:$A$200,Completed_FinalOutput!$B71))</f>
        <v/>
      </c>
      <c r="G71" s="14" t="str">
        <f t="shared" si="5"/>
        <v/>
      </c>
      <c r="H71" s="13" t="str">
        <f t="shared" si="6"/>
        <v/>
      </c>
      <c r="I71" s="12" t="str">
        <f>IF(B71="","",SUMIFS(Completed_P202AnalyzeKeyword!$C$2:$C$200,Completed_P202AnalyzeKeyword!$A$2:$A$200,Completed_FinalOutput!$B71))</f>
        <v/>
      </c>
      <c r="J71" s="13" t="str">
        <f>IF(B71="","",SUMIFS(Completed_P202AnalyzeKeyword!$H$2:$H$200,Completed_P202AnalyzeKeyword!$A$2:$A$200,Completed_FinalOutput!$B71))</f>
        <v/>
      </c>
      <c r="K71" s="13" t="str">
        <f t="shared" si="7"/>
        <v/>
      </c>
      <c r="L71" s="2" t="str">
        <f t="shared" si="8"/>
        <v/>
      </c>
    </row>
    <row r="72" spans="1:12" x14ac:dyDescent="0.3">
      <c r="A72">
        <f t="shared" si="9"/>
        <v>68</v>
      </c>
      <c r="B72" t="str">
        <f>IFERROR(INDEX(Completed_DailyCreativeDelivery!$I$2:$I$500,MATCH(Completed_FinalOutput!$A72,Completed_DailyCreativeDelivery!$N$2:$N$500,0)),"")</f>
        <v/>
      </c>
      <c r="C72" t="str">
        <f>IFERROR(INDEX(Completed_DailyCreativeDelivery!$D$2:$D$500,MATCH(Completed_FinalOutput!$A72,Completed_DailyCreativeDelivery!$N$2:$N$500,0)),"")</f>
        <v/>
      </c>
      <c r="D72" s="12" t="str">
        <f>IF(B72="","",SUMIFS(Completed_DailyCreativeDelivery!$E$2:$E$500,Completed_DailyCreativeDelivery!$I$2:$I$500,Completed_FinalOutput!$B72))</f>
        <v/>
      </c>
      <c r="E72" s="13" t="str">
        <f>IF(B72="","",SUMIFS(Completed_DailyCreativeDelivery!$G$2:$G$500,Completed_DailyCreativeDelivery!$I$2:$I$500,Completed_FinalOutput!$B72))</f>
        <v/>
      </c>
      <c r="F72" s="12" t="str">
        <f>IF(B72="","",SUMIFS(Completed_P202AnalyzeKeyword!$B$2:$B$200,Completed_P202AnalyzeKeyword!$A$2:$A$200,Completed_FinalOutput!$B72))</f>
        <v/>
      </c>
      <c r="G72" s="14" t="str">
        <f t="shared" si="5"/>
        <v/>
      </c>
      <c r="H72" s="13" t="str">
        <f t="shared" si="6"/>
        <v/>
      </c>
      <c r="I72" s="12" t="str">
        <f>IF(B72="","",SUMIFS(Completed_P202AnalyzeKeyword!$C$2:$C$200,Completed_P202AnalyzeKeyword!$A$2:$A$200,Completed_FinalOutput!$B72))</f>
        <v/>
      </c>
      <c r="J72" s="13" t="str">
        <f>IF(B72="","",SUMIFS(Completed_P202AnalyzeKeyword!$H$2:$H$200,Completed_P202AnalyzeKeyword!$A$2:$A$200,Completed_FinalOutput!$B72))</f>
        <v/>
      </c>
      <c r="K72" s="13" t="str">
        <f t="shared" si="7"/>
        <v/>
      </c>
      <c r="L72" s="2" t="str">
        <f t="shared" si="8"/>
        <v/>
      </c>
    </row>
    <row r="73" spans="1:12" x14ac:dyDescent="0.3">
      <c r="A73">
        <f t="shared" si="9"/>
        <v>69</v>
      </c>
      <c r="B73" t="str">
        <f>IFERROR(INDEX(Completed_DailyCreativeDelivery!$I$2:$I$500,MATCH(Completed_FinalOutput!$A73,Completed_DailyCreativeDelivery!$N$2:$N$500,0)),"")</f>
        <v/>
      </c>
      <c r="C73" t="str">
        <f>IFERROR(INDEX(Completed_DailyCreativeDelivery!$D$2:$D$500,MATCH(Completed_FinalOutput!$A73,Completed_DailyCreativeDelivery!$N$2:$N$500,0)),"")</f>
        <v/>
      </c>
      <c r="D73" s="12" t="str">
        <f>IF(B73="","",SUMIFS(Completed_DailyCreativeDelivery!$E$2:$E$500,Completed_DailyCreativeDelivery!$I$2:$I$500,Completed_FinalOutput!$B73))</f>
        <v/>
      </c>
      <c r="E73" s="13" t="str">
        <f>IF(B73="","",SUMIFS(Completed_DailyCreativeDelivery!$G$2:$G$500,Completed_DailyCreativeDelivery!$I$2:$I$500,Completed_FinalOutput!$B73))</f>
        <v/>
      </c>
      <c r="F73" s="12" t="str">
        <f>IF(B73="","",SUMIFS(Completed_P202AnalyzeKeyword!$B$2:$B$200,Completed_P202AnalyzeKeyword!$A$2:$A$200,Completed_FinalOutput!$B73))</f>
        <v/>
      </c>
      <c r="G73" s="14" t="str">
        <f t="shared" si="5"/>
        <v/>
      </c>
      <c r="H73" s="13" t="str">
        <f t="shared" si="6"/>
        <v/>
      </c>
      <c r="I73" s="12" t="str">
        <f>IF(B73="","",SUMIFS(Completed_P202AnalyzeKeyword!$C$2:$C$200,Completed_P202AnalyzeKeyword!$A$2:$A$200,Completed_FinalOutput!$B73))</f>
        <v/>
      </c>
      <c r="J73" s="13" t="str">
        <f>IF(B73="","",SUMIFS(Completed_P202AnalyzeKeyword!$H$2:$H$200,Completed_P202AnalyzeKeyword!$A$2:$A$200,Completed_FinalOutput!$B73))</f>
        <v/>
      </c>
      <c r="K73" s="13" t="str">
        <f t="shared" si="7"/>
        <v/>
      </c>
      <c r="L73" s="2" t="str">
        <f t="shared" si="8"/>
        <v/>
      </c>
    </row>
    <row r="74" spans="1:12" x14ac:dyDescent="0.3">
      <c r="A74">
        <f t="shared" si="9"/>
        <v>70</v>
      </c>
      <c r="B74" t="str">
        <f>IFERROR(INDEX(Completed_DailyCreativeDelivery!$I$2:$I$500,MATCH(Completed_FinalOutput!$A74,Completed_DailyCreativeDelivery!$N$2:$N$500,0)),"")</f>
        <v/>
      </c>
      <c r="C74" t="str">
        <f>IFERROR(INDEX(Completed_DailyCreativeDelivery!$D$2:$D$500,MATCH(Completed_FinalOutput!$A74,Completed_DailyCreativeDelivery!$N$2:$N$500,0)),"")</f>
        <v/>
      </c>
      <c r="D74" s="12" t="str">
        <f>IF(B74="","",SUMIFS(Completed_DailyCreativeDelivery!$E$2:$E$500,Completed_DailyCreativeDelivery!$I$2:$I$500,Completed_FinalOutput!$B74))</f>
        <v/>
      </c>
      <c r="E74" s="13" t="str">
        <f>IF(B74="","",SUMIFS(Completed_DailyCreativeDelivery!$G$2:$G$500,Completed_DailyCreativeDelivery!$I$2:$I$500,Completed_FinalOutput!$B74))</f>
        <v/>
      </c>
      <c r="F74" s="12" t="str">
        <f>IF(B74="","",SUMIFS(Completed_P202AnalyzeKeyword!$B$2:$B$200,Completed_P202AnalyzeKeyword!$A$2:$A$200,Completed_FinalOutput!$B74))</f>
        <v/>
      </c>
      <c r="G74" s="14" t="str">
        <f t="shared" si="5"/>
        <v/>
      </c>
      <c r="H74" s="13" t="str">
        <f t="shared" si="6"/>
        <v/>
      </c>
      <c r="I74" s="12" t="str">
        <f>IF(B74="","",SUMIFS(Completed_P202AnalyzeKeyword!$C$2:$C$200,Completed_P202AnalyzeKeyword!$A$2:$A$200,Completed_FinalOutput!$B74))</f>
        <v/>
      </c>
      <c r="J74" s="13" t="str">
        <f>IF(B74="","",SUMIFS(Completed_P202AnalyzeKeyword!$H$2:$H$200,Completed_P202AnalyzeKeyword!$A$2:$A$200,Completed_FinalOutput!$B74))</f>
        <v/>
      </c>
      <c r="K74" s="13" t="str">
        <f t="shared" si="7"/>
        <v/>
      </c>
      <c r="L74" s="2" t="str">
        <f t="shared" si="8"/>
        <v/>
      </c>
    </row>
    <row r="75" spans="1:12" x14ac:dyDescent="0.3">
      <c r="A75">
        <f t="shared" si="9"/>
        <v>71</v>
      </c>
      <c r="B75" t="str">
        <f>IFERROR(INDEX(Completed_DailyCreativeDelivery!$I$2:$I$500,MATCH(Completed_FinalOutput!$A75,Completed_DailyCreativeDelivery!$N$2:$N$500,0)),"")</f>
        <v/>
      </c>
      <c r="C75" t="str">
        <f>IFERROR(INDEX(Completed_DailyCreativeDelivery!$D$2:$D$500,MATCH(Completed_FinalOutput!$A75,Completed_DailyCreativeDelivery!$N$2:$N$500,0)),"")</f>
        <v/>
      </c>
      <c r="D75" s="12" t="str">
        <f>IF(B75="","",SUMIFS(Completed_DailyCreativeDelivery!$E$2:$E$500,Completed_DailyCreativeDelivery!$I$2:$I$500,Completed_FinalOutput!$B75))</f>
        <v/>
      </c>
      <c r="E75" s="13" t="str">
        <f>IF(B75="","",SUMIFS(Completed_DailyCreativeDelivery!$G$2:$G$500,Completed_DailyCreativeDelivery!$I$2:$I$500,Completed_FinalOutput!$B75))</f>
        <v/>
      </c>
      <c r="F75" s="12" t="str">
        <f>IF(B75="","",SUMIFS(Completed_P202AnalyzeKeyword!$B$2:$B$200,Completed_P202AnalyzeKeyword!$A$2:$A$200,Completed_FinalOutput!$B75))</f>
        <v/>
      </c>
      <c r="G75" s="14" t="str">
        <f t="shared" si="5"/>
        <v/>
      </c>
      <c r="H75" s="13" t="str">
        <f t="shared" si="6"/>
        <v/>
      </c>
      <c r="I75" s="12" t="str">
        <f>IF(B75="","",SUMIFS(Completed_P202AnalyzeKeyword!$C$2:$C$200,Completed_P202AnalyzeKeyword!$A$2:$A$200,Completed_FinalOutput!$B75))</f>
        <v/>
      </c>
      <c r="J75" s="13" t="str">
        <f>IF(B75="","",SUMIFS(Completed_P202AnalyzeKeyword!$H$2:$H$200,Completed_P202AnalyzeKeyword!$A$2:$A$200,Completed_FinalOutput!$B75))</f>
        <v/>
      </c>
      <c r="K75" s="13" t="str">
        <f t="shared" si="7"/>
        <v/>
      </c>
      <c r="L75" s="2" t="str">
        <f t="shared" si="8"/>
        <v/>
      </c>
    </row>
    <row r="76" spans="1:12" x14ac:dyDescent="0.3">
      <c r="A76">
        <f t="shared" si="9"/>
        <v>72</v>
      </c>
      <c r="B76" t="str">
        <f>IFERROR(INDEX(Completed_DailyCreativeDelivery!$I$2:$I$500,MATCH(Completed_FinalOutput!$A76,Completed_DailyCreativeDelivery!$N$2:$N$500,0)),"")</f>
        <v/>
      </c>
      <c r="C76" t="str">
        <f>IFERROR(INDEX(Completed_DailyCreativeDelivery!$D$2:$D$500,MATCH(Completed_FinalOutput!$A76,Completed_DailyCreativeDelivery!$N$2:$N$500,0)),"")</f>
        <v/>
      </c>
      <c r="D76" s="12" t="str">
        <f>IF(B76="","",SUMIFS(Completed_DailyCreativeDelivery!$E$2:$E$500,Completed_DailyCreativeDelivery!$I$2:$I$500,Completed_FinalOutput!$B76))</f>
        <v/>
      </c>
      <c r="E76" s="13" t="str">
        <f>IF(B76="","",SUMIFS(Completed_DailyCreativeDelivery!$G$2:$G$500,Completed_DailyCreativeDelivery!$I$2:$I$500,Completed_FinalOutput!$B76))</f>
        <v/>
      </c>
      <c r="F76" s="12" t="str">
        <f>IF(B76="","",SUMIFS(Completed_P202AnalyzeKeyword!$B$2:$B$200,Completed_P202AnalyzeKeyword!$A$2:$A$200,Completed_FinalOutput!$B76))</f>
        <v/>
      </c>
      <c r="G76" s="14" t="str">
        <f t="shared" si="5"/>
        <v/>
      </c>
      <c r="H76" s="13" t="str">
        <f t="shared" si="6"/>
        <v/>
      </c>
      <c r="I76" s="12" t="str">
        <f>IF(B76="","",SUMIFS(Completed_P202AnalyzeKeyword!$C$2:$C$200,Completed_P202AnalyzeKeyword!$A$2:$A$200,Completed_FinalOutput!$B76))</f>
        <v/>
      </c>
      <c r="J76" s="13" t="str">
        <f>IF(B76="","",SUMIFS(Completed_P202AnalyzeKeyword!$H$2:$H$200,Completed_P202AnalyzeKeyword!$A$2:$A$200,Completed_FinalOutput!$B76))</f>
        <v/>
      </c>
      <c r="K76" s="13" t="str">
        <f t="shared" si="7"/>
        <v/>
      </c>
      <c r="L76" s="2" t="str">
        <f t="shared" si="8"/>
        <v/>
      </c>
    </row>
    <row r="77" spans="1:12" x14ac:dyDescent="0.3">
      <c r="A77">
        <f t="shared" si="9"/>
        <v>73</v>
      </c>
      <c r="B77" t="str">
        <f>IFERROR(INDEX(Completed_DailyCreativeDelivery!$I$2:$I$500,MATCH(Completed_FinalOutput!$A77,Completed_DailyCreativeDelivery!$N$2:$N$500,0)),"")</f>
        <v/>
      </c>
      <c r="C77" t="str">
        <f>IFERROR(INDEX(Completed_DailyCreativeDelivery!$D$2:$D$500,MATCH(Completed_FinalOutput!$A77,Completed_DailyCreativeDelivery!$N$2:$N$500,0)),"")</f>
        <v/>
      </c>
      <c r="D77" s="12" t="str">
        <f>IF(B77="","",SUMIFS(Completed_DailyCreativeDelivery!$E$2:$E$500,Completed_DailyCreativeDelivery!$I$2:$I$500,Completed_FinalOutput!$B77))</f>
        <v/>
      </c>
      <c r="E77" s="13" t="str">
        <f>IF(B77="","",SUMIFS(Completed_DailyCreativeDelivery!$G$2:$G$500,Completed_DailyCreativeDelivery!$I$2:$I$500,Completed_FinalOutput!$B77))</f>
        <v/>
      </c>
      <c r="F77" s="12" t="str">
        <f>IF(B77="","",SUMIFS(Completed_P202AnalyzeKeyword!$B$2:$B$200,Completed_P202AnalyzeKeyword!$A$2:$A$200,Completed_FinalOutput!$B77))</f>
        <v/>
      </c>
      <c r="G77" s="14" t="str">
        <f t="shared" si="5"/>
        <v/>
      </c>
      <c r="H77" s="13" t="str">
        <f t="shared" si="6"/>
        <v/>
      </c>
      <c r="I77" s="12" t="str">
        <f>IF(B77="","",SUMIFS(Completed_P202AnalyzeKeyword!$C$2:$C$200,Completed_P202AnalyzeKeyword!$A$2:$A$200,Completed_FinalOutput!$B77))</f>
        <v/>
      </c>
      <c r="J77" s="13" t="str">
        <f>IF(B77="","",SUMIFS(Completed_P202AnalyzeKeyword!$H$2:$H$200,Completed_P202AnalyzeKeyword!$A$2:$A$200,Completed_FinalOutput!$B77))</f>
        <v/>
      </c>
      <c r="K77" s="13" t="str">
        <f t="shared" si="7"/>
        <v/>
      </c>
      <c r="L77" s="2" t="str">
        <f t="shared" si="8"/>
        <v/>
      </c>
    </row>
    <row r="78" spans="1:12" x14ac:dyDescent="0.3">
      <c r="A78">
        <f t="shared" si="9"/>
        <v>74</v>
      </c>
      <c r="B78" t="str">
        <f>IFERROR(INDEX(Completed_DailyCreativeDelivery!$I$2:$I$500,MATCH(Completed_FinalOutput!$A78,Completed_DailyCreativeDelivery!$N$2:$N$500,0)),"")</f>
        <v/>
      </c>
      <c r="C78" t="str">
        <f>IFERROR(INDEX(Completed_DailyCreativeDelivery!$D$2:$D$500,MATCH(Completed_FinalOutput!$A78,Completed_DailyCreativeDelivery!$N$2:$N$500,0)),"")</f>
        <v/>
      </c>
      <c r="D78" s="12" t="str">
        <f>IF(B78="","",SUMIFS(Completed_DailyCreativeDelivery!$E$2:$E$500,Completed_DailyCreativeDelivery!$I$2:$I$500,Completed_FinalOutput!$B78))</f>
        <v/>
      </c>
      <c r="E78" s="13" t="str">
        <f>IF(B78="","",SUMIFS(Completed_DailyCreativeDelivery!$G$2:$G$500,Completed_DailyCreativeDelivery!$I$2:$I$500,Completed_FinalOutput!$B78))</f>
        <v/>
      </c>
      <c r="F78" s="12" t="str">
        <f>IF(B78="","",SUMIFS(Completed_P202AnalyzeKeyword!$B$2:$B$200,Completed_P202AnalyzeKeyword!$A$2:$A$200,Completed_FinalOutput!$B78))</f>
        <v/>
      </c>
      <c r="G78" s="14" t="str">
        <f t="shared" si="5"/>
        <v/>
      </c>
      <c r="H78" s="13" t="str">
        <f t="shared" si="6"/>
        <v/>
      </c>
      <c r="I78" s="12" t="str">
        <f>IF(B78="","",SUMIFS(Completed_P202AnalyzeKeyword!$C$2:$C$200,Completed_P202AnalyzeKeyword!$A$2:$A$200,Completed_FinalOutput!$B78))</f>
        <v/>
      </c>
      <c r="J78" s="13" t="str">
        <f>IF(B78="","",SUMIFS(Completed_P202AnalyzeKeyword!$H$2:$H$200,Completed_P202AnalyzeKeyword!$A$2:$A$200,Completed_FinalOutput!$B78))</f>
        <v/>
      </c>
      <c r="K78" s="13" t="str">
        <f t="shared" si="7"/>
        <v/>
      </c>
      <c r="L78" s="2" t="str">
        <f t="shared" si="8"/>
        <v/>
      </c>
    </row>
    <row r="79" spans="1:12" x14ac:dyDescent="0.3">
      <c r="A79">
        <f t="shared" si="9"/>
        <v>75</v>
      </c>
      <c r="B79" t="str">
        <f>IFERROR(INDEX(Completed_DailyCreativeDelivery!$I$2:$I$500,MATCH(Completed_FinalOutput!$A79,Completed_DailyCreativeDelivery!$N$2:$N$500,0)),"")</f>
        <v/>
      </c>
      <c r="C79" t="str">
        <f>IFERROR(INDEX(Completed_DailyCreativeDelivery!$D$2:$D$500,MATCH(Completed_FinalOutput!$A79,Completed_DailyCreativeDelivery!$N$2:$N$500,0)),"")</f>
        <v/>
      </c>
      <c r="D79" s="12" t="str">
        <f>IF(B79="","",SUMIFS(Completed_DailyCreativeDelivery!$E$2:$E$500,Completed_DailyCreativeDelivery!$I$2:$I$500,Completed_FinalOutput!$B79))</f>
        <v/>
      </c>
      <c r="E79" s="13" t="str">
        <f>IF(B79="","",SUMIFS(Completed_DailyCreativeDelivery!$G$2:$G$500,Completed_DailyCreativeDelivery!$I$2:$I$500,Completed_FinalOutput!$B79))</f>
        <v/>
      </c>
      <c r="F79" s="12" t="str">
        <f>IF(B79="","",SUMIFS(Completed_P202AnalyzeKeyword!$B$2:$B$200,Completed_P202AnalyzeKeyword!$A$2:$A$200,Completed_FinalOutput!$B79))</f>
        <v/>
      </c>
      <c r="G79" s="14" t="str">
        <f t="shared" si="5"/>
        <v/>
      </c>
      <c r="H79" s="13" t="str">
        <f t="shared" si="6"/>
        <v/>
      </c>
      <c r="I79" s="12" t="str">
        <f>IF(B79="","",SUMIFS(Completed_P202AnalyzeKeyword!$C$2:$C$200,Completed_P202AnalyzeKeyword!$A$2:$A$200,Completed_FinalOutput!$B79))</f>
        <v/>
      </c>
      <c r="J79" s="13" t="str">
        <f>IF(B79="","",SUMIFS(Completed_P202AnalyzeKeyword!$H$2:$H$200,Completed_P202AnalyzeKeyword!$A$2:$A$200,Completed_FinalOutput!$B79))</f>
        <v/>
      </c>
      <c r="K79" s="13" t="str">
        <f t="shared" si="7"/>
        <v/>
      </c>
      <c r="L79" s="2" t="str">
        <f t="shared" si="8"/>
        <v/>
      </c>
    </row>
    <row r="80" spans="1:12" x14ac:dyDescent="0.3">
      <c r="A80">
        <f t="shared" si="9"/>
        <v>76</v>
      </c>
      <c r="B80" t="str">
        <f>IFERROR(INDEX(Completed_DailyCreativeDelivery!$I$2:$I$500,MATCH(Completed_FinalOutput!$A80,Completed_DailyCreativeDelivery!$N$2:$N$500,0)),"")</f>
        <v/>
      </c>
      <c r="C80" t="str">
        <f>IFERROR(INDEX(Completed_DailyCreativeDelivery!$D$2:$D$500,MATCH(Completed_FinalOutput!$A80,Completed_DailyCreativeDelivery!$N$2:$N$500,0)),"")</f>
        <v/>
      </c>
      <c r="D80" s="12" t="str">
        <f>IF(B80="","",SUMIFS(Completed_DailyCreativeDelivery!$E$2:$E$500,Completed_DailyCreativeDelivery!$I$2:$I$500,Completed_FinalOutput!$B80))</f>
        <v/>
      </c>
      <c r="E80" s="13" t="str">
        <f>IF(B80="","",SUMIFS(Completed_DailyCreativeDelivery!$G$2:$G$500,Completed_DailyCreativeDelivery!$I$2:$I$500,Completed_FinalOutput!$B80))</f>
        <v/>
      </c>
      <c r="F80" s="12" t="str">
        <f>IF(B80="","",SUMIFS(Completed_P202AnalyzeKeyword!$B$2:$B$200,Completed_P202AnalyzeKeyword!$A$2:$A$200,Completed_FinalOutput!$B80))</f>
        <v/>
      </c>
      <c r="G80" s="14" t="str">
        <f t="shared" si="5"/>
        <v/>
      </c>
      <c r="H80" s="13" t="str">
        <f t="shared" si="6"/>
        <v/>
      </c>
      <c r="I80" s="12" t="str">
        <f>IF(B80="","",SUMIFS(Completed_P202AnalyzeKeyword!$C$2:$C$200,Completed_P202AnalyzeKeyword!$A$2:$A$200,Completed_FinalOutput!$B80))</f>
        <v/>
      </c>
      <c r="J80" s="13" t="str">
        <f>IF(B80="","",SUMIFS(Completed_P202AnalyzeKeyword!$H$2:$H$200,Completed_P202AnalyzeKeyword!$A$2:$A$200,Completed_FinalOutput!$B80))</f>
        <v/>
      </c>
      <c r="K80" s="13" t="str">
        <f t="shared" si="7"/>
        <v/>
      </c>
      <c r="L80" s="2" t="str">
        <f t="shared" si="8"/>
        <v/>
      </c>
    </row>
    <row r="81" spans="1:12" x14ac:dyDescent="0.3">
      <c r="A81">
        <f t="shared" si="9"/>
        <v>77</v>
      </c>
      <c r="B81" t="str">
        <f>IFERROR(INDEX(Completed_DailyCreativeDelivery!$I$2:$I$500,MATCH(Completed_FinalOutput!$A81,Completed_DailyCreativeDelivery!$N$2:$N$500,0)),"")</f>
        <v/>
      </c>
      <c r="C81" t="str">
        <f>IFERROR(INDEX(Completed_DailyCreativeDelivery!$D$2:$D$500,MATCH(Completed_FinalOutput!$A81,Completed_DailyCreativeDelivery!$N$2:$N$500,0)),"")</f>
        <v/>
      </c>
      <c r="D81" s="12" t="str">
        <f>IF(B81="","",SUMIFS(Completed_DailyCreativeDelivery!$E$2:$E$500,Completed_DailyCreativeDelivery!$I$2:$I$500,Completed_FinalOutput!$B81))</f>
        <v/>
      </c>
      <c r="E81" s="13" t="str">
        <f>IF(B81="","",SUMIFS(Completed_DailyCreativeDelivery!$G$2:$G$500,Completed_DailyCreativeDelivery!$I$2:$I$500,Completed_FinalOutput!$B81))</f>
        <v/>
      </c>
      <c r="F81" s="12" t="str">
        <f>IF(B81="","",SUMIFS(Completed_P202AnalyzeKeyword!$B$2:$B$200,Completed_P202AnalyzeKeyword!$A$2:$A$200,Completed_FinalOutput!$B81))</f>
        <v/>
      </c>
      <c r="G81" s="14" t="str">
        <f t="shared" si="5"/>
        <v/>
      </c>
      <c r="H81" s="13" t="str">
        <f t="shared" si="6"/>
        <v/>
      </c>
      <c r="I81" s="12" t="str">
        <f>IF(B81="","",SUMIFS(Completed_P202AnalyzeKeyword!$C$2:$C$200,Completed_P202AnalyzeKeyword!$A$2:$A$200,Completed_FinalOutput!$B81))</f>
        <v/>
      </c>
      <c r="J81" s="13" t="str">
        <f>IF(B81="","",SUMIFS(Completed_P202AnalyzeKeyword!$H$2:$H$200,Completed_P202AnalyzeKeyword!$A$2:$A$200,Completed_FinalOutput!$B81))</f>
        <v/>
      </c>
      <c r="K81" s="13" t="str">
        <f t="shared" si="7"/>
        <v/>
      </c>
      <c r="L81" s="2" t="str">
        <f t="shared" si="8"/>
        <v/>
      </c>
    </row>
    <row r="82" spans="1:12" x14ac:dyDescent="0.3">
      <c r="A82">
        <f t="shared" si="9"/>
        <v>78</v>
      </c>
      <c r="B82" t="str">
        <f>IFERROR(INDEX(Completed_DailyCreativeDelivery!$I$2:$I$500,MATCH(Completed_FinalOutput!$A82,Completed_DailyCreativeDelivery!$N$2:$N$500,0)),"")</f>
        <v/>
      </c>
      <c r="C82" t="str">
        <f>IFERROR(INDEX(Completed_DailyCreativeDelivery!$D$2:$D$500,MATCH(Completed_FinalOutput!$A82,Completed_DailyCreativeDelivery!$N$2:$N$500,0)),"")</f>
        <v/>
      </c>
      <c r="D82" s="12" t="str">
        <f>IF(B82="","",SUMIFS(Completed_DailyCreativeDelivery!$E$2:$E$500,Completed_DailyCreativeDelivery!$I$2:$I$500,Completed_FinalOutput!$B82))</f>
        <v/>
      </c>
      <c r="E82" s="13" t="str">
        <f>IF(B82="","",SUMIFS(Completed_DailyCreativeDelivery!$G$2:$G$500,Completed_DailyCreativeDelivery!$I$2:$I$500,Completed_FinalOutput!$B82))</f>
        <v/>
      </c>
      <c r="F82" s="12" t="str">
        <f>IF(B82="","",SUMIFS(Completed_P202AnalyzeKeyword!$B$2:$B$200,Completed_P202AnalyzeKeyword!$A$2:$A$200,Completed_FinalOutput!$B82))</f>
        <v/>
      </c>
      <c r="G82" s="14" t="str">
        <f t="shared" si="5"/>
        <v/>
      </c>
      <c r="H82" s="13" t="str">
        <f t="shared" si="6"/>
        <v/>
      </c>
      <c r="I82" s="12" t="str">
        <f>IF(B82="","",SUMIFS(Completed_P202AnalyzeKeyword!$C$2:$C$200,Completed_P202AnalyzeKeyword!$A$2:$A$200,Completed_FinalOutput!$B82))</f>
        <v/>
      </c>
      <c r="J82" s="13" t="str">
        <f>IF(B82="","",SUMIFS(Completed_P202AnalyzeKeyword!$H$2:$H$200,Completed_P202AnalyzeKeyword!$A$2:$A$200,Completed_FinalOutput!$B82))</f>
        <v/>
      </c>
      <c r="K82" s="13" t="str">
        <f t="shared" si="7"/>
        <v/>
      </c>
      <c r="L82" s="2" t="str">
        <f t="shared" si="8"/>
        <v/>
      </c>
    </row>
    <row r="83" spans="1:12" x14ac:dyDescent="0.3">
      <c r="A83">
        <f t="shared" si="9"/>
        <v>79</v>
      </c>
      <c r="B83" t="str">
        <f>IFERROR(INDEX(Completed_DailyCreativeDelivery!$I$2:$I$500,MATCH(Completed_FinalOutput!$A83,Completed_DailyCreativeDelivery!$N$2:$N$500,0)),"")</f>
        <v/>
      </c>
      <c r="C83" t="str">
        <f>IFERROR(INDEX(Completed_DailyCreativeDelivery!$D$2:$D$500,MATCH(Completed_FinalOutput!$A83,Completed_DailyCreativeDelivery!$N$2:$N$500,0)),"")</f>
        <v/>
      </c>
      <c r="D83" s="12" t="str">
        <f>IF(B83="","",SUMIFS(Completed_DailyCreativeDelivery!$E$2:$E$500,Completed_DailyCreativeDelivery!$I$2:$I$500,Completed_FinalOutput!$B83))</f>
        <v/>
      </c>
      <c r="E83" s="13" t="str">
        <f>IF(B83="","",SUMIFS(Completed_DailyCreativeDelivery!$G$2:$G$500,Completed_DailyCreativeDelivery!$I$2:$I$500,Completed_FinalOutput!$B83))</f>
        <v/>
      </c>
      <c r="F83" s="12" t="str">
        <f>IF(B83="","",SUMIFS(Completed_P202AnalyzeKeyword!$B$2:$B$200,Completed_P202AnalyzeKeyword!$A$2:$A$200,Completed_FinalOutput!$B83))</f>
        <v/>
      </c>
      <c r="G83" s="14" t="str">
        <f t="shared" si="5"/>
        <v/>
      </c>
      <c r="H83" s="13" t="str">
        <f t="shared" si="6"/>
        <v/>
      </c>
      <c r="I83" s="12" t="str">
        <f>IF(B83="","",SUMIFS(Completed_P202AnalyzeKeyword!$C$2:$C$200,Completed_P202AnalyzeKeyword!$A$2:$A$200,Completed_FinalOutput!$B83))</f>
        <v/>
      </c>
      <c r="J83" s="13" t="str">
        <f>IF(B83="","",SUMIFS(Completed_P202AnalyzeKeyword!$H$2:$H$200,Completed_P202AnalyzeKeyword!$A$2:$A$200,Completed_FinalOutput!$B83))</f>
        <v/>
      </c>
      <c r="K83" s="13" t="str">
        <f t="shared" si="7"/>
        <v/>
      </c>
      <c r="L83" s="2" t="str">
        <f t="shared" si="8"/>
        <v/>
      </c>
    </row>
    <row r="84" spans="1:12" x14ac:dyDescent="0.3">
      <c r="A84">
        <f t="shared" si="9"/>
        <v>80</v>
      </c>
      <c r="B84" t="str">
        <f>IFERROR(INDEX(Completed_DailyCreativeDelivery!$I$2:$I$500,MATCH(Completed_FinalOutput!$A84,Completed_DailyCreativeDelivery!$N$2:$N$500,0)),"")</f>
        <v/>
      </c>
      <c r="C84" t="str">
        <f>IFERROR(INDEX(Completed_DailyCreativeDelivery!$D$2:$D$500,MATCH(Completed_FinalOutput!$A84,Completed_DailyCreativeDelivery!$N$2:$N$500,0)),"")</f>
        <v/>
      </c>
      <c r="D84" s="12" t="str">
        <f>IF(B84="","",SUMIFS(Completed_DailyCreativeDelivery!$E$2:$E$500,Completed_DailyCreativeDelivery!$I$2:$I$500,Completed_FinalOutput!$B84))</f>
        <v/>
      </c>
      <c r="E84" s="13" t="str">
        <f>IF(B84="","",SUMIFS(Completed_DailyCreativeDelivery!$G$2:$G$500,Completed_DailyCreativeDelivery!$I$2:$I$500,Completed_FinalOutput!$B84))</f>
        <v/>
      </c>
      <c r="F84" s="12" t="str">
        <f>IF(B84="","",SUMIFS(Completed_P202AnalyzeKeyword!$B$2:$B$200,Completed_P202AnalyzeKeyword!$A$2:$A$200,Completed_FinalOutput!$B84))</f>
        <v/>
      </c>
      <c r="G84" s="14" t="str">
        <f t="shared" si="5"/>
        <v/>
      </c>
      <c r="H84" s="13" t="str">
        <f t="shared" si="6"/>
        <v/>
      </c>
      <c r="I84" s="12" t="str">
        <f>IF(B84="","",SUMIFS(Completed_P202AnalyzeKeyword!$C$2:$C$200,Completed_P202AnalyzeKeyword!$A$2:$A$200,Completed_FinalOutput!$B84))</f>
        <v/>
      </c>
      <c r="J84" s="13" t="str">
        <f>IF(B84="","",SUMIFS(Completed_P202AnalyzeKeyword!$H$2:$H$200,Completed_P202AnalyzeKeyword!$A$2:$A$200,Completed_FinalOutput!$B84))</f>
        <v/>
      </c>
      <c r="K84" s="13" t="str">
        <f t="shared" si="7"/>
        <v/>
      </c>
      <c r="L84" s="2" t="str">
        <f t="shared" si="8"/>
        <v/>
      </c>
    </row>
    <row r="85" spans="1:12" x14ac:dyDescent="0.3">
      <c r="A85">
        <f t="shared" si="9"/>
        <v>81</v>
      </c>
      <c r="B85" t="str">
        <f>IFERROR(INDEX(Completed_DailyCreativeDelivery!$I$2:$I$500,MATCH(Completed_FinalOutput!$A85,Completed_DailyCreativeDelivery!$N$2:$N$500,0)),"")</f>
        <v/>
      </c>
      <c r="C85" t="str">
        <f>IFERROR(INDEX(Completed_DailyCreativeDelivery!$D$2:$D$500,MATCH(Completed_FinalOutput!$A85,Completed_DailyCreativeDelivery!$N$2:$N$500,0)),"")</f>
        <v/>
      </c>
      <c r="D85" s="12" t="str">
        <f>IF(B85="","",SUMIFS(Completed_DailyCreativeDelivery!$E$2:$E$500,Completed_DailyCreativeDelivery!$I$2:$I$500,Completed_FinalOutput!$B85))</f>
        <v/>
      </c>
      <c r="E85" s="13" t="str">
        <f>IF(B85="","",SUMIFS(Completed_DailyCreativeDelivery!$G$2:$G$500,Completed_DailyCreativeDelivery!$I$2:$I$500,Completed_FinalOutput!$B85))</f>
        <v/>
      </c>
      <c r="F85" s="12" t="str">
        <f>IF(B85="","",SUMIFS(Completed_P202AnalyzeKeyword!$B$2:$B$200,Completed_P202AnalyzeKeyword!$A$2:$A$200,Completed_FinalOutput!$B85))</f>
        <v/>
      </c>
      <c r="G85" s="14" t="str">
        <f t="shared" si="5"/>
        <v/>
      </c>
      <c r="H85" s="13" t="str">
        <f t="shared" si="6"/>
        <v/>
      </c>
      <c r="I85" s="12" t="str">
        <f>IF(B85="","",SUMIFS(Completed_P202AnalyzeKeyword!$C$2:$C$200,Completed_P202AnalyzeKeyword!$A$2:$A$200,Completed_FinalOutput!$B85))</f>
        <v/>
      </c>
      <c r="J85" s="13" t="str">
        <f>IF(B85="","",SUMIFS(Completed_P202AnalyzeKeyword!$H$2:$H$200,Completed_P202AnalyzeKeyword!$A$2:$A$200,Completed_FinalOutput!$B85))</f>
        <v/>
      </c>
      <c r="K85" s="13" t="str">
        <f t="shared" si="7"/>
        <v/>
      </c>
      <c r="L85" s="2" t="str">
        <f t="shared" si="8"/>
        <v/>
      </c>
    </row>
    <row r="86" spans="1:12" x14ac:dyDescent="0.3">
      <c r="A86">
        <f t="shared" si="9"/>
        <v>82</v>
      </c>
      <c r="B86" t="str">
        <f>IFERROR(INDEX(Completed_DailyCreativeDelivery!$I$2:$I$500,MATCH(Completed_FinalOutput!$A86,Completed_DailyCreativeDelivery!$N$2:$N$500,0)),"")</f>
        <v/>
      </c>
      <c r="C86" t="str">
        <f>IFERROR(INDEX(Completed_DailyCreativeDelivery!$D$2:$D$500,MATCH(Completed_FinalOutput!$A86,Completed_DailyCreativeDelivery!$N$2:$N$500,0)),"")</f>
        <v/>
      </c>
      <c r="D86" s="12" t="str">
        <f>IF(B86="","",SUMIFS(Completed_DailyCreativeDelivery!$E$2:$E$500,Completed_DailyCreativeDelivery!$I$2:$I$500,Completed_FinalOutput!$B86))</f>
        <v/>
      </c>
      <c r="E86" s="13" t="str">
        <f>IF(B86="","",SUMIFS(Completed_DailyCreativeDelivery!$G$2:$G$500,Completed_DailyCreativeDelivery!$I$2:$I$500,Completed_FinalOutput!$B86))</f>
        <v/>
      </c>
      <c r="F86" s="12" t="str">
        <f>IF(B86="","",SUMIFS(Completed_P202AnalyzeKeyword!$B$2:$B$200,Completed_P202AnalyzeKeyword!$A$2:$A$200,Completed_FinalOutput!$B86))</f>
        <v/>
      </c>
      <c r="G86" s="14" t="str">
        <f t="shared" si="5"/>
        <v/>
      </c>
      <c r="H86" s="13" t="str">
        <f t="shared" si="6"/>
        <v/>
      </c>
      <c r="I86" s="12" t="str">
        <f>IF(B86="","",SUMIFS(Completed_P202AnalyzeKeyword!$C$2:$C$200,Completed_P202AnalyzeKeyword!$A$2:$A$200,Completed_FinalOutput!$B86))</f>
        <v/>
      </c>
      <c r="J86" s="13" t="str">
        <f>IF(B86="","",SUMIFS(Completed_P202AnalyzeKeyword!$H$2:$H$200,Completed_P202AnalyzeKeyword!$A$2:$A$200,Completed_FinalOutput!$B86))</f>
        <v/>
      </c>
      <c r="K86" s="13" t="str">
        <f t="shared" si="7"/>
        <v/>
      </c>
      <c r="L86" s="2" t="str">
        <f t="shared" si="8"/>
        <v/>
      </c>
    </row>
    <row r="87" spans="1:12" x14ac:dyDescent="0.3">
      <c r="A87">
        <f t="shared" si="9"/>
        <v>83</v>
      </c>
      <c r="B87" t="str">
        <f>IFERROR(INDEX(Completed_DailyCreativeDelivery!$I$2:$I$500,MATCH(Completed_FinalOutput!$A87,Completed_DailyCreativeDelivery!$N$2:$N$500,0)),"")</f>
        <v/>
      </c>
      <c r="C87" t="str">
        <f>IFERROR(INDEX(Completed_DailyCreativeDelivery!$D$2:$D$500,MATCH(Completed_FinalOutput!$A87,Completed_DailyCreativeDelivery!$N$2:$N$500,0)),"")</f>
        <v/>
      </c>
      <c r="D87" s="12" t="str">
        <f>IF(B87="","",SUMIFS(Completed_DailyCreativeDelivery!$E$2:$E$500,Completed_DailyCreativeDelivery!$I$2:$I$500,Completed_FinalOutput!$B87))</f>
        <v/>
      </c>
      <c r="E87" s="13" t="str">
        <f>IF(B87="","",SUMIFS(Completed_DailyCreativeDelivery!$G$2:$G$500,Completed_DailyCreativeDelivery!$I$2:$I$500,Completed_FinalOutput!$B87))</f>
        <v/>
      </c>
      <c r="F87" s="12" t="str">
        <f>IF(B87="","",SUMIFS(Completed_P202AnalyzeKeyword!$B$2:$B$200,Completed_P202AnalyzeKeyword!$A$2:$A$200,Completed_FinalOutput!$B87))</f>
        <v/>
      </c>
      <c r="G87" s="14" t="str">
        <f t="shared" si="5"/>
        <v/>
      </c>
      <c r="H87" s="13" t="str">
        <f t="shared" si="6"/>
        <v/>
      </c>
      <c r="I87" s="12" t="str">
        <f>IF(B87="","",SUMIFS(Completed_P202AnalyzeKeyword!$C$2:$C$200,Completed_P202AnalyzeKeyword!$A$2:$A$200,Completed_FinalOutput!$B87))</f>
        <v/>
      </c>
      <c r="J87" s="13" t="str">
        <f>IF(B87="","",SUMIFS(Completed_P202AnalyzeKeyword!$H$2:$H$200,Completed_P202AnalyzeKeyword!$A$2:$A$200,Completed_FinalOutput!$B87))</f>
        <v/>
      </c>
      <c r="K87" s="13" t="str">
        <f t="shared" si="7"/>
        <v/>
      </c>
      <c r="L87" s="2" t="str">
        <f t="shared" si="8"/>
        <v/>
      </c>
    </row>
    <row r="88" spans="1:12" x14ac:dyDescent="0.3">
      <c r="A88">
        <f t="shared" si="9"/>
        <v>84</v>
      </c>
      <c r="B88" t="str">
        <f>IFERROR(INDEX(Completed_DailyCreativeDelivery!$I$2:$I$500,MATCH(Completed_FinalOutput!$A88,Completed_DailyCreativeDelivery!$N$2:$N$500,0)),"")</f>
        <v/>
      </c>
      <c r="C88" t="str">
        <f>IFERROR(INDEX(Completed_DailyCreativeDelivery!$D$2:$D$500,MATCH(Completed_FinalOutput!$A88,Completed_DailyCreativeDelivery!$N$2:$N$500,0)),"")</f>
        <v/>
      </c>
      <c r="D88" s="12" t="str">
        <f>IF(B88="","",SUMIFS(Completed_DailyCreativeDelivery!$E$2:$E$500,Completed_DailyCreativeDelivery!$I$2:$I$500,Completed_FinalOutput!$B88))</f>
        <v/>
      </c>
      <c r="E88" s="13" t="str">
        <f>IF(B88="","",SUMIFS(Completed_DailyCreativeDelivery!$G$2:$G$500,Completed_DailyCreativeDelivery!$I$2:$I$500,Completed_FinalOutput!$B88))</f>
        <v/>
      </c>
      <c r="F88" s="12" t="str">
        <f>IF(B88="","",SUMIFS(Completed_P202AnalyzeKeyword!$B$2:$B$200,Completed_P202AnalyzeKeyword!$A$2:$A$200,Completed_FinalOutput!$B88))</f>
        <v/>
      </c>
      <c r="G88" s="14" t="str">
        <f t="shared" si="5"/>
        <v/>
      </c>
      <c r="H88" s="13" t="str">
        <f t="shared" si="6"/>
        <v/>
      </c>
      <c r="I88" s="12" t="str">
        <f>IF(B88="","",SUMIFS(Completed_P202AnalyzeKeyword!$C$2:$C$200,Completed_P202AnalyzeKeyword!$A$2:$A$200,Completed_FinalOutput!$B88))</f>
        <v/>
      </c>
      <c r="J88" s="13" t="str">
        <f>IF(B88="","",SUMIFS(Completed_P202AnalyzeKeyword!$H$2:$H$200,Completed_P202AnalyzeKeyword!$A$2:$A$200,Completed_FinalOutput!$B88))</f>
        <v/>
      </c>
      <c r="K88" s="13" t="str">
        <f t="shared" si="7"/>
        <v/>
      </c>
      <c r="L88" s="2" t="str">
        <f t="shared" si="8"/>
        <v/>
      </c>
    </row>
    <row r="89" spans="1:12" x14ac:dyDescent="0.3">
      <c r="A89">
        <f t="shared" si="9"/>
        <v>85</v>
      </c>
      <c r="B89" t="str">
        <f>IFERROR(INDEX(Completed_DailyCreativeDelivery!$I$2:$I$500,MATCH(Completed_FinalOutput!$A89,Completed_DailyCreativeDelivery!$N$2:$N$500,0)),"")</f>
        <v/>
      </c>
      <c r="C89" t="str">
        <f>IFERROR(INDEX(Completed_DailyCreativeDelivery!$D$2:$D$500,MATCH(Completed_FinalOutput!$A89,Completed_DailyCreativeDelivery!$N$2:$N$500,0)),"")</f>
        <v/>
      </c>
      <c r="D89" s="12" t="str">
        <f>IF(B89="","",SUMIFS(Completed_DailyCreativeDelivery!$E$2:$E$500,Completed_DailyCreativeDelivery!$I$2:$I$500,Completed_FinalOutput!$B89))</f>
        <v/>
      </c>
      <c r="E89" s="13" t="str">
        <f>IF(B89="","",SUMIFS(Completed_DailyCreativeDelivery!$G$2:$G$500,Completed_DailyCreativeDelivery!$I$2:$I$500,Completed_FinalOutput!$B89))</f>
        <v/>
      </c>
      <c r="F89" s="12" t="str">
        <f>IF(B89="","",SUMIFS(Completed_P202AnalyzeKeyword!$B$2:$B$200,Completed_P202AnalyzeKeyword!$A$2:$A$200,Completed_FinalOutput!$B89))</f>
        <v/>
      </c>
      <c r="G89" s="14" t="str">
        <f t="shared" si="5"/>
        <v/>
      </c>
      <c r="H89" s="13" t="str">
        <f t="shared" si="6"/>
        <v/>
      </c>
      <c r="I89" s="12" t="str">
        <f>IF(B89="","",SUMIFS(Completed_P202AnalyzeKeyword!$C$2:$C$200,Completed_P202AnalyzeKeyword!$A$2:$A$200,Completed_FinalOutput!$B89))</f>
        <v/>
      </c>
      <c r="J89" s="13" t="str">
        <f>IF(B89="","",SUMIFS(Completed_P202AnalyzeKeyword!$H$2:$H$200,Completed_P202AnalyzeKeyword!$A$2:$A$200,Completed_FinalOutput!$B89))</f>
        <v/>
      </c>
      <c r="K89" s="13" t="str">
        <f t="shared" si="7"/>
        <v/>
      </c>
      <c r="L89" s="2" t="str">
        <f t="shared" si="8"/>
        <v/>
      </c>
    </row>
    <row r="90" spans="1:12" x14ac:dyDescent="0.3">
      <c r="A90">
        <f t="shared" si="9"/>
        <v>86</v>
      </c>
      <c r="B90" t="str">
        <f>IFERROR(INDEX(Completed_DailyCreativeDelivery!$I$2:$I$500,MATCH(Completed_FinalOutput!$A90,Completed_DailyCreativeDelivery!$N$2:$N$500,0)),"")</f>
        <v/>
      </c>
      <c r="C90" t="str">
        <f>IFERROR(INDEX(Completed_DailyCreativeDelivery!$D$2:$D$500,MATCH(Completed_FinalOutput!$A90,Completed_DailyCreativeDelivery!$N$2:$N$500,0)),"")</f>
        <v/>
      </c>
      <c r="D90" s="12" t="str">
        <f>IF(B90="","",SUMIFS(Completed_DailyCreativeDelivery!$E$2:$E$500,Completed_DailyCreativeDelivery!$I$2:$I$500,Completed_FinalOutput!$B90))</f>
        <v/>
      </c>
      <c r="E90" s="13" t="str">
        <f>IF(B90="","",SUMIFS(Completed_DailyCreativeDelivery!$G$2:$G$500,Completed_DailyCreativeDelivery!$I$2:$I$500,Completed_FinalOutput!$B90))</f>
        <v/>
      </c>
      <c r="F90" s="12" t="str">
        <f>IF(B90="","",SUMIFS(Completed_P202AnalyzeKeyword!$B$2:$B$200,Completed_P202AnalyzeKeyword!$A$2:$A$200,Completed_FinalOutput!$B90))</f>
        <v/>
      </c>
      <c r="G90" s="14" t="str">
        <f t="shared" si="5"/>
        <v/>
      </c>
      <c r="H90" s="13" t="str">
        <f t="shared" si="6"/>
        <v/>
      </c>
      <c r="I90" s="12" t="str">
        <f>IF(B90="","",SUMIFS(Completed_P202AnalyzeKeyword!$C$2:$C$200,Completed_P202AnalyzeKeyword!$A$2:$A$200,Completed_FinalOutput!$B90))</f>
        <v/>
      </c>
      <c r="J90" s="13" t="str">
        <f>IF(B90="","",SUMIFS(Completed_P202AnalyzeKeyword!$H$2:$H$200,Completed_P202AnalyzeKeyword!$A$2:$A$200,Completed_FinalOutput!$B90))</f>
        <v/>
      </c>
      <c r="K90" s="13" t="str">
        <f t="shared" si="7"/>
        <v/>
      </c>
      <c r="L90" s="2" t="str">
        <f t="shared" si="8"/>
        <v/>
      </c>
    </row>
    <row r="91" spans="1:12" x14ac:dyDescent="0.3">
      <c r="A91">
        <f t="shared" si="9"/>
        <v>87</v>
      </c>
      <c r="B91" t="str">
        <f>IFERROR(INDEX(Completed_DailyCreativeDelivery!$I$2:$I$500,MATCH(Completed_FinalOutput!$A91,Completed_DailyCreativeDelivery!$N$2:$N$500,0)),"")</f>
        <v/>
      </c>
      <c r="C91" t="str">
        <f>IFERROR(INDEX(Completed_DailyCreativeDelivery!$D$2:$D$500,MATCH(Completed_FinalOutput!$A91,Completed_DailyCreativeDelivery!$N$2:$N$500,0)),"")</f>
        <v/>
      </c>
      <c r="D91" s="12" t="str">
        <f>IF(B91="","",SUMIFS(Completed_DailyCreativeDelivery!$E$2:$E$500,Completed_DailyCreativeDelivery!$I$2:$I$500,Completed_FinalOutput!$B91))</f>
        <v/>
      </c>
      <c r="E91" s="13" t="str">
        <f>IF(B91="","",SUMIFS(Completed_DailyCreativeDelivery!$G$2:$G$500,Completed_DailyCreativeDelivery!$I$2:$I$500,Completed_FinalOutput!$B91))</f>
        <v/>
      </c>
      <c r="F91" s="12" t="str">
        <f>IF(B91="","",SUMIFS(Completed_P202AnalyzeKeyword!$B$2:$B$200,Completed_P202AnalyzeKeyword!$A$2:$A$200,Completed_FinalOutput!$B91))</f>
        <v/>
      </c>
      <c r="G91" s="14" t="str">
        <f t="shared" si="5"/>
        <v/>
      </c>
      <c r="H91" s="13" t="str">
        <f t="shared" si="6"/>
        <v/>
      </c>
      <c r="I91" s="12" t="str">
        <f>IF(B91="","",SUMIFS(Completed_P202AnalyzeKeyword!$C$2:$C$200,Completed_P202AnalyzeKeyword!$A$2:$A$200,Completed_FinalOutput!$B91))</f>
        <v/>
      </c>
      <c r="J91" s="13" t="str">
        <f>IF(B91="","",SUMIFS(Completed_P202AnalyzeKeyword!$H$2:$H$200,Completed_P202AnalyzeKeyword!$A$2:$A$200,Completed_FinalOutput!$B91))</f>
        <v/>
      </c>
      <c r="K91" s="13" t="str">
        <f t="shared" si="7"/>
        <v/>
      </c>
      <c r="L91" s="2" t="str">
        <f t="shared" si="8"/>
        <v/>
      </c>
    </row>
    <row r="92" spans="1:12" x14ac:dyDescent="0.3">
      <c r="A92">
        <f t="shared" si="9"/>
        <v>88</v>
      </c>
      <c r="B92" t="str">
        <f>IFERROR(INDEX(Completed_DailyCreativeDelivery!$I$2:$I$500,MATCH(Completed_FinalOutput!$A92,Completed_DailyCreativeDelivery!$N$2:$N$500,0)),"")</f>
        <v/>
      </c>
      <c r="C92" t="str">
        <f>IFERROR(INDEX(Completed_DailyCreativeDelivery!$D$2:$D$500,MATCH(Completed_FinalOutput!$A92,Completed_DailyCreativeDelivery!$N$2:$N$500,0)),"")</f>
        <v/>
      </c>
      <c r="D92" s="12" t="str">
        <f>IF(B92="","",SUMIFS(Completed_DailyCreativeDelivery!$E$2:$E$500,Completed_DailyCreativeDelivery!$I$2:$I$500,Completed_FinalOutput!$B92))</f>
        <v/>
      </c>
      <c r="E92" s="13" t="str">
        <f>IF(B92="","",SUMIFS(Completed_DailyCreativeDelivery!$G$2:$G$500,Completed_DailyCreativeDelivery!$I$2:$I$500,Completed_FinalOutput!$B92))</f>
        <v/>
      </c>
      <c r="F92" s="12" t="str">
        <f>IF(B92="","",SUMIFS(Completed_P202AnalyzeKeyword!$B$2:$B$200,Completed_P202AnalyzeKeyword!$A$2:$A$200,Completed_FinalOutput!$B92))</f>
        <v/>
      </c>
      <c r="G92" s="14" t="str">
        <f t="shared" si="5"/>
        <v/>
      </c>
      <c r="H92" s="13" t="str">
        <f t="shared" si="6"/>
        <v/>
      </c>
      <c r="I92" s="12" t="str">
        <f>IF(B92="","",SUMIFS(Completed_P202AnalyzeKeyword!$C$2:$C$200,Completed_P202AnalyzeKeyword!$A$2:$A$200,Completed_FinalOutput!$B92))</f>
        <v/>
      </c>
      <c r="J92" s="13" t="str">
        <f>IF(B92="","",SUMIFS(Completed_P202AnalyzeKeyword!$H$2:$H$200,Completed_P202AnalyzeKeyword!$A$2:$A$200,Completed_FinalOutput!$B92))</f>
        <v/>
      </c>
      <c r="K92" s="13" t="str">
        <f t="shared" si="7"/>
        <v/>
      </c>
      <c r="L92" s="2" t="str">
        <f t="shared" si="8"/>
        <v/>
      </c>
    </row>
    <row r="93" spans="1:12" x14ac:dyDescent="0.3">
      <c r="A93">
        <f t="shared" si="9"/>
        <v>89</v>
      </c>
      <c r="B93" t="str">
        <f>IFERROR(INDEX(Completed_DailyCreativeDelivery!$I$2:$I$500,MATCH(Completed_FinalOutput!$A93,Completed_DailyCreativeDelivery!$N$2:$N$500,0)),"")</f>
        <v/>
      </c>
      <c r="C93" t="str">
        <f>IFERROR(INDEX(Completed_DailyCreativeDelivery!$D$2:$D$500,MATCH(Completed_FinalOutput!$A93,Completed_DailyCreativeDelivery!$N$2:$N$500,0)),"")</f>
        <v/>
      </c>
      <c r="D93" s="12" t="str">
        <f>IF(B93="","",SUMIFS(Completed_DailyCreativeDelivery!$E$2:$E$500,Completed_DailyCreativeDelivery!$I$2:$I$500,Completed_FinalOutput!$B93))</f>
        <v/>
      </c>
      <c r="E93" s="13" t="str">
        <f>IF(B93="","",SUMIFS(Completed_DailyCreativeDelivery!$G$2:$G$500,Completed_DailyCreativeDelivery!$I$2:$I$500,Completed_FinalOutput!$B93))</f>
        <v/>
      </c>
      <c r="F93" s="12" t="str">
        <f>IF(B93="","",SUMIFS(Completed_P202AnalyzeKeyword!$B$2:$B$200,Completed_P202AnalyzeKeyword!$A$2:$A$200,Completed_FinalOutput!$B93))</f>
        <v/>
      </c>
      <c r="G93" s="14" t="str">
        <f t="shared" si="5"/>
        <v/>
      </c>
      <c r="H93" s="13" t="str">
        <f t="shared" si="6"/>
        <v/>
      </c>
      <c r="I93" s="12" t="str">
        <f>IF(B93="","",SUMIFS(Completed_P202AnalyzeKeyword!$C$2:$C$200,Completed_P202AnalyzeKeyword!$A$2:$A$200,Completed_FinalOutput!$B93))</f>
        <v/>
      </c>
      <c r="J93" s="13" t="str">
        <f>IF(B93="","",SUMIFS(Completed_P202AnalyzeKeyword!$H$2:$H$200,Completed_P202AnalyzeKeyword!$A$2:$A$200,Completed_FinalOutput!$B93))</f>
        <v/>
      </c>
      <c r="K93" s="13" t="str">
        <f t="shared" si="7"/>
        <v/>
      </c>
      <c r="L93" s="2" t="str">
        <f t="shared" si="8"/>
        <v/>
      </c>
    </row>
    <row r="94" spans="1:12" x14ac:dyDescent="0.3">
      <c r="A94">
        <f t="shared" si="9"/>
        <v>90</v>
      </c>
      <c r="B94" t="str">
        <f>IFERROR(INDEX(Completed_DailyCreativeDelivery!$I$2:$I$500,MATCH(Completed_FinalOutput!$A94,Completed_DailyCreativeDelivery!$N$2:$N$500,0)),"")</f>
        <v/>
      </c>
      <c r="C94" t="str">
        <f>IFERROR(INDEX(Completed_DailyCreativeDelivery!$D$2:$D$500,MATCH(Completed_FinalOutput!$A94,Completed_DailyCreativeDelivery!$N$2:$N$500,0)),"")</f>
        <v/>
      </c>
      <c r="D94" s="12" t="str">
        <f>IF(B94="","",SUMIFS(Completed_DailyCreativeDelivery!$E$2:$E$500,Completed_DailyCreativeDelivery!$I$2:$I$500,Completed_FinalOutput!$B94))</f>
        <v/>
      </c>
      <c r="E94" s="13" t="str">
        <f>IF(B94="","",SUMIFS(Completed_DailyCreativeDelivery!$G$2:$G$500,Completed_DailyCreativeDelivery!$I$2:$I$500,Completed_FinalOutput!$B94))</f>
        <v/>
      </c>
      <c r="F94" s="12" t="str">
        <f>IF(B94="","",SUMIFS(Completed_P202AnalyzeKeyword!$B$2:$B$200,Completed_P202AnalyzeKeyword!$A$2:$A$200,Completed_FinalOutput!$B94))</f>
        <v/>
      </c>
      <c r="G94" s="14" t="str">
        <f t="shared" si="5"/>
        <v/>
      </c>
      <c r="H94" s="13" t="str">
        <f t="shared" si="6"/>
        <v/>
      </c>
      <c r="I94" s="12" t="str">
        <f>IF(B94="","",SUMIFS(Completed_P202AnalyzeKeyword!$C$2:$C$200,Completed_P202AnalyzeKeyword!$A$2:$A$200,Completed_FinalOutput!$B94))</f>
        <v/>
      </c>
      <c r="J94" s="13" t="str">
        <f>IF(B94="","",SUMIFS(Completed_P202AnalyzeKeyword!$H$2:$H$200,Completed_P202AnalyzeKeyword!$A$2:$A$200,Completed_FinalOutput!$B94))</f>
        <v/>
      </c>
      <c r="K94" s="13" t="str">
        <f t="shared" si="7"/>
        <v/>
      </c>
      <c r="L94" s="2" t="str">
        <f t="shared" si="8"/>
        <v/>
      </c>
    </row>
    <row r="95" spans="1:12" x14ac:dyDescent="0.3">
      <c r="A95">
        <f t="shared" si="9"/>
        <v>91</v>
      </c>
      <c r="B95" t="str">
        <f>IFERROR(INDEX(Completed_DailyCreativeDelivery!$I$2:$I$500,MATCH(Completed_FinalOutput!$A95,Completed_DailyCreativeDelivery!$N$2:$N$500,0)),"")</f>
        <v/>
      </c>
      <c r="C95" t="str">
        <f>IFERROR(INDEX(Completed_DailyCreativeDelivery!$D$2:$D$500,MATCH(Completed_FinalOutput!$A95,Completed_DailyCreativeDelivery!$N$2:$N$500,0)),"")</f>
        <v/>
      </c>
      <c r="D95" s="12" t="str">
        <f>IF(B95="","",SUMIFS(Completed_DailyCreativeDelivery!$E$2:$E$500,Completed_DailyCreativeDelivery!$I$2:$I$500,Completed_FinalOutput!$B95))</f>
        <v/>
      </c>
      <c r="E95" s="13" t="str">
        <f>IF(B95="","",SUMIFS(Completed_DailyCreativeDelivery!$G$2:$G$500,Completed_DailyCreativeDelivery!$I$2:$I$500,Completed_FinalOutput!$B95))</f>
        <v/>
      </c>
      <c r="F95" s="12" t="str">
        <f>IF(B95="","",SUMIFS(Completed_P202AnalyzeKeyword!$B$2:$B$200,Completed_P202AnalyzeKeyword!$A$2:$A$200,Completed_FinalOutput!$B95))</f>
        <v/>
      </c>
      <c r="G95" s="14" t="str">
        <f t="shared" si="5"/>
        <v/>
      </c>
      <c r="H95" s="13" t="str">
        <f t="shared" si="6"/>
        <v/>
      </c>
      <c r="I95" s="12" t="str">
        <f>IF(B95="","",SUMIFS(Completed_P202AnalyzeKeyword!$C$2:$C$200,Completed_P202AnalyzeKeyword!$A$2:$A$200,Completed_FinalOutput!$B95))</f>
        <v/>
      </c>
      <c r="J95" s="13" t="str">
        <f>IF(B95="","",SUMIFS(Completed_P202AnalyzeKeyword!$H$2:$H$200,Completed_P202AnalyzeKeyword!$A$2:$A$200,Completed_FinalOutput!$B95))</f>
        <v/>
      </c>
      <c r="K95" s="13" t="str">
        <f t="shared" si="7"/>
        <v/>
      </c>
      <c r="L95" s="2" t="str">
        <f t="shared" si="8"/>
        <v/>
      </c>
    </row>
    <row r="96" spans="1:12" x14ac:dyDescent="0.3">
      <c r="A96">
        <f t="shared" si="9"/>
        <v>92</v>
      </c>
      <c r="B96" t="str">
        <f>IFERROR(INDEX(Completed_DailyCreativeDelivery!$I$2:$I$500,MATCH(Completed_FinalOutput!$A96,Completed_DailyCreativeDelivery!$N$2:$N$500,0)),"")</f>
        <v/>
      </c>
      <c r="C96" t="str">
        <f>IFERROR(INDEX(Completed_DailyCreativeDelivery!$D$2:$D$500,MATCH(Completed_FinalOutput!$A96,Completed_DailyCreativeDelivery!$N$2:$N$500,0)),"")</f>
        <v/>
      </c>
      <c r="D96" s="12" t="str">
        <f>IF(B96="","",SUMIFS(Completed_DailyCreativeDelivery!$E$2:$E$500,Completed_DailyCreativeDelivery!$I$2:$I$500,Completed_FinalOutput!$B96))</f>
        <v/>
      </c>
      <c r="E96" s="13" t="str">
        <f>IF(B96="","",SUMIFS(Completed_DailyCreativeDelivery!$G$2:$G$500,Completed_DailyCreativeDelivery!$I$2:$I$500,Completed_FinalOutput!$B96))</f>
        <v/>
      </c>
      <c r="F96" s="12" t="str">
        <f>IF(B96="","",SUMIFS(Completed_P202AnalyzeKeyword!$B$2:$B$200,Completed_P202AnalyzeKeyword!$A$2:$A$200,Completed_FinalOutput!$B96))</f>
        <v/>
      </c>
      <c r="G96" s="14" t="str">
        <f t="shared" si="5"/>
        <v/>
      </c>
      <c r="H96" s="13" t="str">
        <f t="shared" si="6"/>
        <v/>
      </c>
      <c r="I96" s="12" t="str">
        <f>IF(B96="","",SUMIFS(Completed_P202AnalyzeKeyword!$C$2:$C$200,Completed_P202AnalyzeKeyword!$A$2:$A$200,Completed_FinalOutput!$B96))</f>
        <v/>
      </c>
      <c r="J96" s="13" t="str">
        <f>IF(B96="","",SUMIFS(Completed_P202AnalyzeKeyword!$H$2:$H$200,Completed_P202AnalyzeKeyword!$A$2:$A$200,Completed_FinalOutput!$B96))</f>
        <v/>
      </c>
      <c r="K96" s="13" t="str">
        <f t="shared" si="7"/>
        <v/>
      </c>
      <c r="L96" s="2" t="str">
        <f t="shared" si="8"/>
        <v/>
      </c>
    </row>
    <row r="97" spans="1:12" x14ac:dyDescent="0.3">
      <c r="A97">
        <f t="shared" si="9"/>
        <v>93</v>
      </c>
      <c r="B97" t="str">
        <f>IFERROR(INDEX(Completed_DailyCreativeDelivery!$I$2:$I$500,MATCH(Completed_FinalOutput!$A97,Completed_DailyCreativeDelivery!$N$2:$N$500,0)),"")</f>
        <v/>
      </c>
      <c r="C97" t="str">
        <f>IFERROR(INDEX(Completed_DailyCreativeDelivery!$D$2:$D$500,MATCH(Completed_FinalOutput!$A97,Completed_DailyCreativeDelivery!$N$2:$N$500,0)),"")</f>
        <v/>
      </c>
      <c r="D97" s="12" t="str">
        <f>IF(B97="","",SUMIFS(Completed_DailyCreativeDelivery!$E$2:$E$500,Completed_DailyCreativeDelivery!$I$2:$I$500,Completed_FinalOutput!$B97))</f>
        <v/>
      </c>
      <c r="E97" s="13" t="str">
        <f>IF(B97="","",SUMIFS(Completed_DailyCreativeDelivery!$G$2:$G$500,Completed_DailyCreativeDelivery!$I$2:$I$500,Completed_FinalOutput!$B97))</f>
        <v/>
      </c>
      <c r="F97" s="12" t="str">
        <f>IF(B97="","",SUMIFS(Completed_P202AnalyzeKeyword!$B$2:$B$200,Completed_P202AnalyzeKeyword!$A$2:$A$200,Completed_FinalOutput!$B97))</f>
        <v/>
      </c>
      <c r="G97" s="14" t="str">
        <f t="shared" si="5"/>
        <v/>
      </c>
      <c r="H97" s="13" t="str">
        <f t="shared" si="6"/>
        <v/>
      </c>
      <c r="I97" s="12" t="str">
        <f>IF(B97="","",SUMIFS(Completed_P202AnalyzeKeyword!$C$2:$C$200,Completed_P202AnalyzeKeyword!$A$2:$A$200,Completed_FinalOutput!$B97))</f>
        <v/>
      </c>
      <c r="J97" s="13" t="str">
        <f>IF(B97="","",SUMIFS(Completed_P202AnalyzeKeyword!$H$2:$H$200,Completed_P202AnalyzeKeyword!$A$2:$A$200,Completed_FinalOutput!$B97))</f>
        <v/>
      </c>
      <c r="K97" s="13" t="str">
        <f t="shared" si="7"/>
        <v/>
      </c>
      <c r="L97" s="2" t="str">
        <f t="shared" si="8"/>
        <v/>
      </c>
    </row>
    <row r="98" spans="1:12" x14ac:dyDescent="0.3">
      <c r="A98">
        <f t="shared" si="9"/>
        <v>94</v>
      </c>
      <c r="B98" t="str">
        <f>IFERROR(INDEX(Completed_DailyCreativeDelivery!$I$2:$I$500,MATCH(Completed_FinalOutput!$A98,Completed_DailyCreativeDelivery!$N$2:$N$500,0)),"")</f>
        <v/>
      </c>
      <c r="C98" t="str">
        <f>IFERROR(INDEX(Completed_DailyCreativeDelivery!$D$2:$D$500,MATCH(Completed_FinalOutput!$A98,Completed_DailyCreativeDelivery!$N$2:$N$500,0)),"")</f>
        <v/>
      </c>
      <c r="D98" s="12" t="str">
        <f>IF(B98="","",SUMIFS(Completed_DailyCreativeDelivery!$E$2:$E$500,Completed_DailyCreativeDelivery!$I$2:$I$500,Completed_FinalOutput!$B98))</f>
        <v/>
      </c>
      <c r="E98" s="13" t="str">
        <f>IF(B98="","",SUMIFS(Completed_DailyCreativeDelivery!$G$2:$G$500,Completed_DailyCreativeDelivery!$I$2:$I$500,Completed_FinalOutput!$B98))</f>
        <v/>
      </c>
      <c r="F98" s="12" t="str">
        <f>IF(B98="","",SUMIFS(Completed_P202AnalyzeKeyword!$B$2:$B$200,Completed_P202AnalyzeKeyword!$A$2:$A$200,Completed_FinalOutput!$B98))</f>
        <v/>
      </c>
      <c r="G98" s="14" t="str">
        <f t="shared" si="5"/>
        <v/>
      </c>
      <c r="H98" s="13" t="str">
        <f t="shared" si="6"/>
        <v/>
      </c>
      <c r="I98" s="12" t="str">
        <f>IF(B98="","",SUMIFS(Completed_P202AnalyzeKeyword!$C$2:$C$200,Completed_P202AnalyzeKeyword!$A$2:$A$200,Completed_FinalOutput!$B98))</f>
        <v/>
      </c>
      <c r="J98" s="13" t="str">
        <f>IF(B98="","",SUMIFS(Completed_P202AnalyzeKeyword!$H$2:$H$200,Completed_P202AnalyzeKeyword!$A$2:$A$200,Completed_FinalOutput!$B98))</f>
        <v/>
      </c>
      <c r="K98" s="13" t="str">
        <f t="shared" si="7"/>
        <v/>
      </c>
      <c r="L98" s="2" t="str">
        <f t="shared" si="8"/>
        <v/>
      </c>
    </row>
    <row r="99" spans="1:12" x14ac:dyDescent="0.3">
      <c r="A99">
        <f t="shared" si="9"/>
        <v>95</v>
      </c>
      <c r="B99" t="str">
        <f>IFERROR(INDEX(Completed_DailyCreativeDelivery!$I$2:$I$500,MATCH(Completed_FinalOutput!$A99,Completed_DailyCreativeDelivery!$N$2:$N$500,0)),"")</f>
        <v/>
      </c>
      <c r="C99" t="str">
        <f>IFERROR(INDEX(Completed_DailyCreativeDelivery!$D$2:$D$500,MATCH(Completed_FinalOutput!$A99,Completed_DailyCreativeDelivery!$N$2:$N$500,0)),"")</f>
        <v/>
      </c>
      <c r="D99" s="12" t="str">
        <f>IF(B99="","",SUMIFS(Completed_DailyCreativeDelivery!$E$2:$E$500,Completed_DailyCreativeDelivery!$I$2:$I$500,Completed_FinalOutput!$B99))</f>
        <v/>
      </c>
      <c r="E99" s="13" t="str">
        <f>IF(B99="","",SUMIFS(Completed_DailyCreativeDelivery!$G$2:$G$500,Completed_DailyCreativeDelivery!$I$2:$I$500,Completed_FinalOutput!$B99))</f>
        <v/>
      </c>
      <c r="F99" s="12" t="str">
        <f>IF(B99="","",SUMIFS(Completed_P202AnalyzeKeyword!$B$2:$B$200,Completed_P202AnalyzeKeyword!$A$2:$A$200,Completed_FinalOutput!$B99))</f>
        <v/>
      </c>
      <c r="G99" s="14" t="str">
        <f t="shared" si="5"/>
        <v/>
      </c>
      <c r="H99" s="13" t="str">
        <f t="shared" si="6"/>
        <v/>
      </c>
      <c r="I99" s="12" t="str">
        <f>IF(B99="","",SUMIFS(Completed_P202AnalyzeKeyword!$C$2:$C$200,Completed_P202AnalyzeKeyword!$A$2:$A$200,Completed_FinalOutput!$B99))</f>
        <v/>
      </c>
      <c r="J99" s="13" t="str">
        <f>IF(B99="","",SUMIFS(Completed_P202AnalyzeKeyword!$H$2:$H$200,Completed_P202AnalyzeKeyword!$A$2:$A$200,Completed_FinalOutput!$B99))</f>
        <v/>
      </c>
      <c r="K99" s="13" t="str">
        <f t="shared" si="7"/>
        <v/>
      </c>
      <c r="L99" s="2" t="str">
        <f t="shared" si="8"/>
        <v/>
      </c>
    </row>
    <row r="100" spans="1:12" x14ac:dyDescent="0.3">
      <c r="A100">
        <f t="shared" si="9"/>
        <v>96</v>
      </c>
      <c r="B100" t="str">
        <f>IFERROR(INDEX(Completed_DailyCreativeDelivery!$I$2:$I$500,MATCH(Completed_FinalOutput!$A100,Completed_DailyCreativeDelivery!$N$2:$N$500,0)),"")</f>
        <v/>
      </c>
      <c r="C100" t="str">
        <f>IFERROR(INDEX(Completed_DailyCreativeDelivery!$D$2:$D$500,MATCH(Completed_FinalOutput!$A100,Completed_DailyCreativeDelivery!$N$2:$N$500,0)),"")</f>
        <v/>
      </c>
      <c r="D100" s="12" t="str">
        <f>IF(B100="","",SUMIFS(Completed_DailyCreativeDelivery!$E$2:$E$500,Completed_DailyCreativeDelivery!$I$2:$I$500,Completed_FinalOutput!$B100))</f>
        <v/>
      </c>
      <c r="E100" s="13" t="str">
        <f>IF(B100="","",SUMIFS(Completed_DailyCreativeDelivery!$G$2:$G$500,Completed_DailyCreativeDelivery!$I$2:$I$500,Completed_FinalOutput!$B100))</f>
        <v/>
      </c>
      <c r="F100" s="12" t="str">
        <f>IF(B100="","",SUMIFS(Completed_P202AnalyzeKeyword!$B$2:$B$200,Completed_P202AnalyzeKeyword!$A$2:$A$200,Completed_FinalOutput!$B100))</f>
        <v/>
      </c>
      <c r="G100" s="14" t="str">
        <f t="shared" si="5"/>
        <v/>
      </c>
      <c r="H100" s="13" t="str">
        <f t="shared" si="6"/>
        <v/>
      </c>
      <c r="I100" s="12" t="str">
        <f>IF(B100="","",SUMIFS(Completed_P202AnalyzeKeyword!$C$2:$C$200,Completed_P202AnalyzeKeyword!$A$2:$A$200,Completed_FinalOutput!$B100))</f>
        <v/>
      </c>
      <c r="J100" s="13" t="str">
        <f>IF(B100="","",SUMIFS(Completed_P202AnalyzeKeyword!$H$2:$H$200,Completed_P202AnalyzeKeyword!$A$2:$A$200,Completed_FinalOutput!$B100))</f>
        <v/>
      </c>
      <c r="K100" s="13" t="str">
        <f t="shared" si="7"/>
        <v/>
      </c>
      <c r="L100" s="2" t="str">
        <f t="shared" si="8"/>
        <v/>
      </c>
    </row>
    <row r="101" spans="1:12" x14ac:dyDescent="0.3">
      <c r="A101">
        <f t="shared" si="9"/>
        <v>97</v>
      </c>
      <c r="B101" t="str">
        <f>IFERROR(INDEX(Completed_DailyCreativeDelivery!$I$2:$I$500,MATCH(Completed_FinalOutput!$A101,Completed_DailyCreativeDelivery!$N$2:$N$500,0)),"")</f>
        <v/>
      </c>
      <c r="C101" t="str">
        <f>IFERROR(INDEX(Completed_DailyCreativeDelivery!$D$2:$D$500,MATCH(Completed_FinalOutput!$A101,Completed_DailyCreativeDelivery!$N$2:$N$500,0)),"")</f>
        <v/>
      </c>
      <c r="D101" s="12" t="str">
        <f>IF(B101="","",SUMIFS(Completed_DailyCreativeDelivery!$E$2:$E$500,Completed_DailyCreativeDelivery!$I$2:$I$500,Completed_FinalOutput!$B101))</f>
        <v/>
      </c>
      <c r="E101" s="13" t="str">
        <f>IF(B101="","",SUMIFS(Completed_DailyCreativeDelivery!$G$2:$G$500,Completed_DailyCreativeDelivery!$I$2:$I$500,Completed_FinalOutput!$B101))</f>
        <v/>
      </c>
      <c r="F101" s="12" t="str">
        <f>IF(B101="","",SUMIFS(Completed_P202AnalyzeKeyword!$B$2:$B$200,Completed_P202AnalyzeKeyword!$A$2:$A$200,Completed_FinalOutput!$B101))</f>
        <v/>
      </c>
      <c r="G101" s="14" t="str">
        <f t="shared" si="5"/>
        <v/>
      </c>
      <c r="H101" s="13" t="str">
        <f t="shared" si="6"/>
        <v/>
      </c>
      <c r="I101" s="12" t="str">
        <f>IF(B101="","",SUMIFS(Completed_P202AnalyzeKeyword!$C$2:$C$200,Completed_P202AnalyzeKeyword!$A$2:$A$200,Completed_FinalOutput!$B101))</f>
        <v/>
      </c>
      <c r="J101" s="13" t="str">
        <f>IF(B101="","",SUMIFS(Completed_P202AnalyzeKeyword!$H$2:$H$200,Completed_P202AnalyzeKeyword!$A$2:$A$200,Completed_FinalOutput!$B101))</f>
        <v/>
      </c>
      <c r="K101" s="13" t="str">
        <f t="shared" si="7"/>
        <v/>
      </c>
      <c r="L101" s="2" t="str">
        <f t="shared" si="8"/>
        <v/>
      </c>
    </row>
    <row r="102" spans="1:12" x14ac:dyDescent="0.3">
      <c r="A102">
        <f t="shared" si="9"/>
        <v>98</v>
      </c>
      <c r="B102" t="str">
        <f>IFERROR(INDEX(Completed_DailyCreativeDelivery!$I$2:$I$500,MATCH(Completed_FinalOutput!$A102,Completed_DailyCreativeDelivery!$N$2:$N$500,0)),"")</f>
        <v/>
      </c>
      <c r="C102" t="str">
        <f>IFERROR(INDEX(Completed_DailyCreativeDelivery!$D$2:$D$500,MATCH(Completed_FinalOutput!$A102,Completed_DailyCreativeDelivery!$N$2:$N$500,0)),"")</f>
        <v/>
      </c>
      <c r="D102" s="12" t="str">
        <f>IF(B102="","",SUMIFS(Completed_DailyCreativeDelivery!$E$2:$E$500,Completed_DailyCreativeDelivery!$I$2:$I$500,Completed_FinalOutput!$B102))</f>
        <v/>
      </c>
      <c r="E102" s="13" t="str">
        <f>IF(B102="","",SUMIFS(Completed_DailyCreativeDelivery!$G$2:$G$500,Completed_DailyCreativeDelivery!$I$2:$I$500,Completed_FinalOutput!$B102))</f>
        <v/>
      </c>
      <c r="F102" s="12" t="str">
        <f>IF(B102="","",SUMIFS(Completed_P202AnalyzeKeyword!$B$2:$B$200,Completed_P202AnalyzeKeyword!$A$2:$A$200,Completed_FinalOutput!$B102))</f>
        <v/>
      </c>
      <c r="G102" s="14" t="str">
        <f t="shared" si="5"/>
        <v/>
      </c>
      <c r="H102" s="13" t="str">
        <f t="shared" si="6"/>
        <v/>
      </c>
      <c r="I102" s="12" t="str">
        <f>IF(B102="","",SUMIFS(Completed_P202AnalyzeKeyword!$C$2:$C$200,Completed_P202AnalyzeKeyword!$A$2:$A$200,Completed_FinalOutput!$B102))</f>
        <v/>
      </c>
      <c r="J102" s="13" t="str">
        <f>IF(B102="","",SUMIFS(Completed_P202AnalyzeKeyword!$H$2:$H$200,Completed_P202AnalyzeKeyword!$A$2:$A$200,Completed_FinalOutput!$B102))</f>
        <v/>
      </c>
      <c r="K102" s="13" t="str">
        <f t="shared" si="7"/>
        <v/>
      </c>
      <c r="L102" s="2" t="str">
        <f t="shared" si="8"/>
        <v/>
      </c>
    </row>
    <row r="103" spans="1:12" x14ac:dyDescent="0.3">
      <c r="A103">
        <f t="shared" si="9"/>
        <v>99</v>
      </c>
      <c r="B103" t="str">
        <f>IFERROR(INDEX(Completed_DailyCreativeDelivery!$I$2:$I$500,MATCH(Completed_FinalOutput!$A103,Completed_DailyCreativeDelivery!$N$2:$N$500,0)),"")</f>
        <v/>
      </c>
      <c r="C103" t="str">
        <f>IFERROR(INDEX(Completed_DailyCreativeDelivery!$D$2:$D$500,MATCH(Completed_FinalOutput!$A103,Completed_DailyCreativeDelivery!$N$2:$N$500,0)),"")</f>
        <v/>
      </c>
      <c r="D103" s="12" t="str">
        <f>IF(B103="","",SUMIFS(Completed_DailyCreativeDelivery!$E$2:$E$500,Completed_DailyCreativeDelivery!$I$2:$I$500,Completed_FinalOutput!$B103))</f>
        <v/>
      </c>
      <c r="E103" s="13" t="str">
        <f>IF(B103="","",SUMIFS(Completed_DailyCreativeDelivery!$G$2:$G$500,Completed_DailyCreativeDelivery!$I$2:$I$500,Completed_FinalOutput!$B103))</f>
        <v/>
      </c>
      <c r="F103" s="12" t="str">
        <f>IF(B103="","",SUMIFS(Completed_P202AnalyzeKeyword!$B$2:$B$200,Completed_P202AnalyzeKeyword!$A$2:$A$200,Completed_FinalOutput!$B103))</f>
        <v/>
      </c>
      <c r="G103" s="14" t="str">
        <f t="shared" si="5"/>
        <v/>
      </c>
      <c r="H103" s="13" t="str">
        <f t="shared" si="6"/>
        <v/>
      </c>
      <c r="I103" s="12" t="str">
        <f>IF(B103="","",SUMIFS(Completed_P202AnalyzeKeyword!$C$2:$C$200,Completed_P202AnalyzeKeyword!$A$2:$A$200,Completed_FinalOutput!$B103))</f>
        <v/>
      </c>
      <c r="J103" s="13" t="str">
        <f>IF(B103="","",SUMIFS(Completed_P202AnalyzeKeyword!$H$2:$H$200,Completed_P202AnalyzeKeyword!$A$2:$A$200,Completed_FinalOutput!$B103))</f>
        <v/>
      </c>
      <c r="K103" s="13" t="str">
        <f t="shared" si="7"/>
        <v/>
      </c>
      <c r="L103" s="2" t="str">
        <f t="shared" si="8"/>
        <v/>
      </c>
    </row>
    <row r="104" spans="1:12" x14ac:dyDescent="0.3">
      <c r="A104">
        <f t="shared" si="9"/>
        <v>100</v>
      </c>
      <c r="B104" t="str">
        <f>IFERROR(INDEX(Completed_DailyCreativeDelivery!$I$2:$I$500,MATCH(Completed_FinalOutput!$A104,Completed_DailyCreativeDelivery!$N$2:$N$500,0)),"")</f>
        <v/>
      </c>
      <c r="C104" t="str">
        <f>IFERROR(INDEX(Completed_DailyCreativeDelivery!$D$2:$D$500,MATCH(Completed_FinalOutput!$A104,Completed_DailyCreativeDelivery!$N$2:$N$500,0)),"")</f>
        <v/>
      </c>
      <c r="D104" s="12" t="str">
        <f>IF(B104="","",SUMIFS(Completed_DailyCreativeDelivery!$E$2:$E$500,Completed_DailyCreativeDelivery!$I$2:$I$500,Completed_FinalOutput!$B104))</f>
        <v/>
      </c>
      <c r="E104" s="13" t="str">
        <f>IF(B104="","",SUMIFS(Completed_DailyCreativeDelivery!$G$2:$G$500,Completed_DailyCreativeDelivery!$I$2:$I$500,Completed_FinalOutput!$B104))</f>
        <v/>
      </c>
      <c r="F104" s="12" t="str">
        <f>IF(B104="","",SUMIFS(Completed_P202AnalyzeKeyword!$B$2:$B$200,Completed_P202AnalyzeKeyword!$A$2:$A$200,Completed_FinalOutput!$B104))</f>
        <v/>
      </c>
      <c r="G104" s="14" t="str">
        <f t="shared" si="5"/>
        <v/>
      </c>
      <c r="H104" s="13" t="str">
        <f t="shared" si="6"/>
        <v/>
      </c>
      <c r="I104" s="12" t="str">
        <f>IF(B104="","",SUMIFS(Completed_P202AnalyzeKeyword!$C$2:$C$200,Completed_P202AnalyzeKeyword!$A$2:$A$200,Completed_FinalOutput!$B104))</f>
        <v/>
      </c>
      <c r="J104" s="13" t="str">
        <f>IF(B104="","",SUMIFS(Completed_P202AnalyzeKeyword!$H$2:$H$200,Completed_P202AnalyzeKeyword!$A$2:$A$200,Completed_FinalOutput!$B104))</f>
        <v/>
      </c>
      <c r="K104" s="13" t="str">
        <f t="shared" si="7"/>
        <v/>
      </c>
      <c r="L104" s="2" t="str">
        <f t="shared" si="8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Practice_DailyCreativeDelivery</vt:lpstr>
      <vt:lpstr>Practice_P202AnalyzeKeyword</vt:lpstr>
      <vt:lpstr>Completed_DailyCreativeDelivery</vt:lpstr>
      <vt:lpstr>Completed_P202AnalyzeKeyword</vt:lpstr>
      <vt:lpstr>Completed_FinalOutput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Fang, Tom</dc:creator>
  <cp:lastModifiedBy>Titan</cp:lastModifiedBy>
  <dcterms:created xsi:type="dcterms:W3CDTF">2012-01-28T00:52:22Z</dcterms:created>
  <dcterms:modified xsi:type="dcterms:W3CDTF">2012-01-29T18:16:38Z</dcterms:modified>
</cp:coreProperties>
</file>